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725" windowWidth="15360" windowHeight="8610" tabRatio="870"/>
  </bookViews>
  <sheets>
    <sheet name="прил 3" sheetId="1" r:id="rId1"/>
    <sheet name="прил 4" sheetId="5" r:id="rId2"/>
    <sheet name="прил 5" sheetId="6" r:id="rId3"/>
  </sheets>
  <definedNames>
    <definedName name="_xlnm._FilterDatabase" localSheetId="0" hidden="1">'прил 3'!$A$9:$F$54</definedName>
    <definedName name="_xlnm._FilterDatabase" localSheetId="1" hidden="1">'прил 4'!$A$10:$I$104</definedName>
    <definedName name="_xlnm.Print_Titles" localSheetId="0">'прил 3'!$9:$10</definedName>
  </definedNames>
  <calcPr calcId="124519"/>
</workbook>
</file>

<file path=xl/calcChain.xml><?xml version="1.0" encoding="utf-8"?>
<calcChain xmlns="http://schemas.openxmlformats.org/spreadsheetml/2006/main">
  <c r="F51" i="6"/>
  <c r="F76"/>
  <c r="H43"/>
  <c r="G43"/>
  <c r="F43"/>
  <c r="H44"/>
  <c r="G44"/>
  <c r="H45"/>
  <c r="G45"/>
  <c r="F45"/>
  <c r="H46"/>
  <c r="G46"/>
  <c r="F46"/>
  <c r="E29" i="1" l="1"/>
  <c r="F29"/>
  <c r="D18"/>
  <c r="H23" i="6"/>
  <c r="H22" s="1"/>
  <c r="H21" s="1"/>
  <c r="H20" s="1"/>
  <c r="G23"/>
  <c r="G22" s="1"/>
  <c r="G21" s="1"/>
  <c r="G20" s="1"/>
  <c r="F23"/>
  <c r="F22" s="1"/>
  <c r="F21" s="1"/>
  <c r="F20" s="1"/>
  <c r="H18"/>
  <c r="H17" s="1"/>
  <c r="H16" s="1"/>
  <c r="H15" s="1"/>
  <c r="G18"/>
  <c r="G17" s="1"/>
  <c r="G16" s="1"/>
  <c r="G15" s="1"/>
  <c r="F18"/>
  <c r="F17" s="1"/>
  <c r="F16" s="1"/>
  <c r="F15" s="1"/>
  <c r="F11" i="1" l="1"/>
  <c r="E11"/>
  <c r="D11"/>
  <c r="H92" i="6"/>
  <c r="G92"/>
  <c r="H91"/>
  <c r="G91"/>
  <c r="G90" s="1"/>
  <c r="H90"/>
  <c r="F92"/>
  <c r="F91" s="1"/>
  <c r="F90" s="1"/>
  <c r="G88"/>
  <c r="G87" s="1"/>
  <c r="F88"/>
  <c r="H87"/>
  <c r="F87"/>
  <c r="I82" i="5"/>
  <c r="I81" s="1"/>
  <c r="I80" s="1"/>
  <c r="I79" s="1"/>
  <c r="I78" s="1"/>
  <c r="I77" s="1"/>
  <c r="H82"/>
  <c r="H81" s="1"/>
  <c r="H80" s="1"/>
  <c r="H79" s="1"/>
  <c r="H78" s="1"/>
  <c r="H77" s="1"/>
  <c r="G82"/>
  <c r="G81" s="1"/>
  <c r="G80" s="1"/>
  <c r="G79" s="1"/>
  <c r="G78" s="1"/>
  <c r="G77" s="1"/>
  <c r="I75"/>
  <c r="I74" s="1"/>
  <c r="I73" s="1"/>
  <c r="I72" s="1"/>
  <c r="I71" s="1"/>
  <c r="I70" s="1"/>
  <c r="H75"/>
  <c r="H74" s="1"/>
  <c r="H73" s="1"/>
  <c r="H72" s="1"/>
  <c r="H71" s="1"/>
  <c r="H70" s="1"/>
  <c r="G75"/>
  <c r="G74" s="1"/>
  <c r="G73" s="1"/>
  <c r="G72" s="1"/>
  <c r="G71" s="1"/>
  <c r="G70" s="1"/>
  <c r="H50"/>
  <c r="H49" s="1"/>
  <c r="H48" s="1"/>
  <c r="H47" s="1"/>
  <c r="G50"/>
  <c r="G49" s="1"/>
  <c r="G48" s="1"/>
  <c r="G47" s="1"/>
  <c r="I49"/>
  <c r="I48" s="1"/>
  <c r="I47" s="1"/>
  <c r="G76" i="6"/>
  <c r="G68"/>
  <c r="H68"/>
  <c r="F68"/>
  <c r="G54"/>
  <c r="G53" s="1"/>
  <c r="G52" s="1"/>
  <c r="G58"/>
  <c r="G57" s="1"/>
  <c r="G62"/>
  <c r="G61" s="1"/>
  <c r="G60" s="1"/>
  <c r="G74"/>
  <c r="G73" s="1"/>
  <c r="G85"/>
  <c r="G84" s="1"/>
  <c r="G83" s="1"/>
  <c r="G82" s="1"/>
  <c r="H54"/>
  <c r="H53" s="1"/>
  <c r="H52" s="1"/>
  <c r="H58"/>
  <c r="H57" s="1"/>
  <c r="H62"/>
  <c r="H61" s="1"/>
  <c r="H60" s="1"/>
  <c r="H74"/>
  <c r="H73" s="1"/>
  <c r="H85"/>
  <c r="H84" s="1"/>
  <c r="H83" s="1"/>
  <c r="H82" s="1"/>
  <c r="F54"/>
  <c r="F53" s="1"/>
  <c r="F52" s="1"/>
  <c r="F58"/>
  <c r="F57" s="1"/>
  <c r="F62"/>
  <c r="F61" s="1"/>
  <c r="F60" s="1"/>
  <c r="F74"/>
  <c r="F73" s="1"/>
  <c r="F72" s="1"/>
  <c r="F71" s="1"/>
  <c r="F70" s="1"/>
  <c r="F85"/>
  <c r="F84" s="1"/>
  <c r="F83" s="1"/>
  <c r="F82" s="1"/>
  <c r="G48"/>
  <c r="G42" s="1"/>
  <c r="H48"/>
  <c r="H42" s="1"/>
  <c r="F44"/>
  <c r="F48" s="1"/>
  <c r="F42" s="1"/>
  <c r="F28"/>
  <c r="F27" s="1"/>
  <c r="F26" s="1"/>
  <c r="F25" s="1"/>
  <c r="F14" s="1"/>
  <c r="F13" s="1"/>
  <c r="H45" i="5"/>
  <c r="H44" s="1"/>
  <c r="H41" s="1"/>
  <c r="I93"/>
  <c r="I92" s="1"/>
  <c r="I91" s="1"/>
  <c r="I90" s="1"/>
  <c r="I89" s="1"/>
  <c r="I88" s="1"/>
  <c r="I28"/>
  <c r="I26"/>
  <c r="I18"/>
  <c r="I16"/>
  <c r="I14" s="1"/>
  <c r="E18" i="1"/>
  <c r="E24"/>
  <c r="E22"/>
  <c r="E20"/>
  <c r="E31" s="1"/>
  <c r="E33" s="1"/>
  <c r="F18"/>
  <c r="F24"/>
  <c r="F22"/>
  <c r="F20"/>
  <c r="D20"/>
  <c r="D22"/>
  <c r="D24"/>
  <c r="D29"/>
  <c r="H27" i="6"/>
  <c r="H26" s="1"/>
  <c r="H25" s="1"/>
  <c r="H14" s="1"/>
  <c r="H13" s="1"/>
  <c r="H26" i="5"/>
  <c r="H93"/>
  <c r="H92" s="1"/>
  <c r="H91" s="1"/>
  <c r="H90" s="1"/>
  <c r="H89" s="1"/>
  <c r="H88" s="1"/>
  <c r="G26"/>
  <c r="G93"/>
  <c r="G92" s="1"/>
  <c r="G91" s="1"/>
  <c r="G90" s="1"/>
  <c r="G89" s="1"/>
  <c r="G88" s="1"/>
  <c r="H40" i="6"/>
  <c r="H39" s="1"/>
  <c r="H38" s="1"/>
  <c r="H37" s="1"/>
  <c r="H36" s="1"/>
  <c r="G40"/>
  <c r="G39" s="1"/>
  <c r="G38" s="1"/>
  <c r="G37" s="1"/>
  <c r="G36" s="1"/>
  <c r="F40"/>
  <c r="F39" s="1"/>
  <c r="F38" s="1"/>
  <c r="F37" s="1"/>
  <c r="F36" s="1"/>
  <c r="H39" i="5"/>
  <c r="H38" s="1"/>
  <c r="H35" s="1"/>
  <c r="I45"/>
  <c r="I44" s="1"/>
  <c r="I41" s="1"/>
  <c r="I39"/>
  <c r="I38" s="1"/>
  <c r="I36" s="1"/>
  <c r="I24"/>
  <c r="G34" i="6"/>
  <c r="G33" s="1"/>
  <c r="G32" s="1"/>
  <c r="G31" s="1"/>
  <c r="G30" s="1"/>
  <c r="H34"/>
  <c r="H33" s="1"/>
  <c r="H32" s="1"/>
  <c r="H31" s="1"/>
  <c r="H30" s="1"/>
  <c r="F34"/>
  <c r="F33" s="1"/>
  <c r="F32" s="1"/>
  <c r="F31" s="1"/>
  <c r="F30" s="1"/>
  <c r="G27"/>
  <c r="G26" s="1"/>
  <c r="G25" s="1"/>
  <c r="G14" s="1"/>
  <c r="G13" s="1"/>
  <c r="G28"/>
  <c r="H18" i="5"/>
  <c r="H14" s="1"/>
  <c r="H16"/>
  <c r="H15" s="1"/>
  <c r="H24"/>
  <c r="H28"/>
  <c r="H33"/>
  <c r="I33"/>
  <c r="G17"/>
  <c r="G16" s="1"/>
  <c r="G24"/>
  <c r="G28"/>
  <c r="G39"/>
  <c r="G38" s="1"/>
  <c r="G35" s="1"/>
  <c r="G33"/>
  <c r="G45"/>
  <c r="G44" s="1"/>
  <c r="G41" s="1"/>
  <c r="F80" i="6"/>
  <c r="F78"/>
  <c r="F75" s="1"/>
  <c r="G80"/>
  <c r="G79" s="1"/>
  <c r="G78" s="1"/>
  <c r="H80"/>
  <c r="H79" s="1"/>
  <c r="H78" s="1"/>
  <c r="H75" s="1"/>
  <c r="H57" i="5"/>
  <c r="H56" s="1"/>
  <c r="H55" s="1"/>
  <c r="H52" s="1"/>
  <c r="H66"/>
  <c r="H68"/>
  <c r="I57"/>
  <c r="I56" s="1"/>
  <c r="I55" s="1"/>
  <c r="I52" s="1"/>
  <c r="I66"/>
  <c r="I68"/>
  <c r="G57"/>
  <c r="G56" s="1"/>
  <c r="G55" s="1"/>
  <c r="G52" s="1"/>
  <c r="G66"/>
  <c r="G68"/>
  <c r="D32" i="1"/>
  <c r="F94" i="6"/>
  <c r="H28"/>
  <c r="I32" i="5" l="1"/>
  <c r="I31" s="1"/>
  <c r="I30" s="1"/>
  <c r="H32"/>
  <c r="H31" s="1"/>
  <c r="H30" s="1"/>
  <c r="G32"/>
  <c r="G31" s="1"/>
  <c r="G30" s="1"/>
  <c r="F31" i="1"/>
  <c r="F33" s="1"/>
  <c r="D31"/>
  <c r="D33" s="1"/>
  <c r="H65" i="6"/>
  <c r="H64" s="1"/>
  <c r="H67"/>
  <c r="H66" s="1"/>
  <c r="F65"/>
  <c r="F64" s="1"/>
  <c r="F67"/>
  <c r="F66" s="1"/>
  <c r="G65"/>
  <c r="G64" s="1"/>
  <c r="G67"/>
  <c r="G66" s="1"/>
  <c r="F56"/>
  <c r="F50" s="1"/>
  <c r="G56"/>
  <c r="G75"/>
  <c r="G54" i="5"/>
  <c r="G53" s="1"/>
  <c r="H54"/>
  <c r="H53" s="1"/>
  <c r="I54"/>
  <c r="I53" s="1"/>
  <c r="H43"/>
  <c r="H42" s="1"/>
  <c r="G43"/>
  <c r="G42" s="1"/>
  <c r="I43"/>
  <c r="I42" s="1"/>
  <c r="G37"/>
  <c r="I37"/>
  <c r="H37"/>
  <c r="G65"/>
  <c r="G64" s="1"/>
  <c r="G63" s="1"/>
  <c r="G62" s="1"/>
  <c r="G61" s="1"/>
  <c r="G36"/>
  <c r="H36"/>
  <c r="I35"/>
  <c r="H65"/>
  <c r="H64" s="1"/>
  <c r="H63" s="1"/>
  <c r="H62" s="1"/>
  <c r="H61" s="1"/>
  <c r="G23"/>
  <c r="G22" s="1"/>
  <c r="I23"/>
  <c r="I22" s="1"/>
  <c r="G14"/>
  <c r="G15"/>
  <c r="I15"/>
  <c r="I65"/>
  <c r="I64" s="1"/>
  <c r="I63" s="1"/>
  <c r="I62" s="1"/>
  <c r="I61" s="1"/>
  <c r="H23"/>
  <c r="H22" s="1"/>
  <c r="H12" i="6"/>
  <c r="F12"/>
  <c r="H72"/>
  <c r="H71" s="1"/>
  <c r="H70" s="1"/>
  <c r="G12"/>
  <c r="H56"/>
  <c r="H51" s="1"/>
  <c r="G72"/>
  <c r="G71" s="1"/>
  <c r="G70" s="1"/>
  <c r="I50" l="1"/>
  <c r="G51"/>
  <c r="G50" s="1"/>
  <c r="G95" s="1"/>
  <c r="H50"/>
  <c r="H95" s="1"/>
  <c r="F95"/>
  <c r="I20" i="5"/>
  <c r="I13" s="1"/>
  <c r="I21"/>
  <c r="H20"/>
  <c r="H13" s="1"/>
  <c r="H96" s="1"/>
  <c r="H21"/>
  <c r="G20"/>
  <c r="G13" s="1"/>
  <c r="G96" s="1"/>
  <c r="G21"/>
  <c r="I96"/>
</calcChain>
</file>

<file path=xl/sharedStrings.xml><?xml version="1.0" encoding="utf-8"?>
<sst xmlns="http://schemas.openxmlformats.org/spreadsheetml/2006/main" count="920" uniqueCount="242">
  <si>
    <t>Резервные средства</t>
  </si>
  <si>
    <t>Мероприятия по благоустройству городских и сельских поселений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</si>
  <si>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</si>
  <si>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</si>
  <si>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</si>
  <si>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</si>
  <si>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</si>
  <si>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</si>
  <si>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0409</t>
  </si>
  <si>
    <t>0503</t>
  </si>
  <si>
    <t>Благоустройство</t>
  </si>
  <si>
    <t>Дорожное хозяйство (дорожные фонды)</t>
  </si>
  <si>
    <t>870</t>
  </si>
  <si>
    <t>540</t>
  </si>
  <si>
    <t>Иные  межбюджетные трансферты</t>
  </si>
  <si>
    <t>Всего</t>
  </si>
  <si>
    <t xml:space="preserve">Обеспечение деятельности (оказание услуг) подведомственных учреждений </t>
  </si>
  <si>
    <t>НАЦИОНАЛЬНАЯ БЕЗОПАСНОСТЬ И ПРАВООХРАНИТЕЛЬНАЯ ДЕЯТЕЛЬНОСТЬ</t>
  </si>
  <si>
    <t>17</t>
  </si>
  <si>
    <t>19</t>
  </si>
  <si>
    <t>27</t>
  </si>
  <si>
    <t>28</t>
  </si>
  <si>
    <t>34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</si>
  <si>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</si>
  <si>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</si>
  <si>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</si>
  <si>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</si>
  <si>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Физическая культура и спорт</t>
  </si>
  <si>
    <t>1100</t>
  </si>
  <si>
    <t>0111</t>
  </si>
  <si>
    <t>0113</t>
  </si>
  <si>
    <t xml:space="preserve">Другие вопросы в области физической культуры и спорта </t>
  </si>
  <si>
    <t>1105</t>
  </si>
  <si>
    <t>0200</t>
  </si>
  <si>
    <t>0203</t>
  </si>
  <si>
    <t>40</t>
  </si>
  <si>
    <t>0300</t>
  </si>
  <si>
    <t>Национальная безопасность и правоохранительная деятельность</t>
  </si>
  <si>
    <t>Национальная оборона</t>
  </si>
  <si>
    <t>13</t>
  </si>
  <si>
    <t>37</t>
  </si>
  <si>
    <t>Условно-утверждённые расходы</t>
  </si>
  <si>
    <t>0000</t>
  </si>
  <si>
    <t>42</t>
  </si>
  <si>
    <t>43</t>
  </si>
  <si>
    <t>47</t>
  </si>
  <si>
    <t>ИТОГО :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</si>
  <si>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</si>
  <si>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</si>
  <si>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</si>
  <si>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</si>
  <si>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</si>
  <si>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</si>
  <si>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</si>
  <si>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</si>
  <si>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</si>
  <si>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</si>
  <si>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</si>
  <si>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</si>
  <si>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</si>
  <si>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</si>
  <si>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</si>
  <si>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</si>
  <si>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</si>
  <si>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</si>
  <si>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</si>
  <si>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ФИЗИЧЕСКАЯ КУЛЬТУРА И СПОРТ</t>
  </si>
  <si>
    <t>(руб.)</t>
  </si>
  <si>
    <t>0104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</si>
  <si>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</si>
  <si>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</si>
  <si>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</si>
  <si>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</si>
  <si>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</si>
  <si>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</si>
  <si>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</si>
  <si>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</si>
  <si>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</si>
  <si>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</si>
  <si>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</si>
  <si>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</si>
  <si>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</si>
  <si>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</si>
  <si>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</si>
  <si>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</si>
  <si>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</si>
  <si>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</si>
  <si>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</si>
  <si>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</si>
  <si>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</si>
  <si>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</si>
  <si>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</si>
  <si>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</si>
  <si>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</si>
  <si>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</si>
  <si>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</si>
  <si>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Расходы на выплаты персоналу казенных учреждений</t>
  </si>
  <si>
    <t>110</t>
  </si>
  <si>
    <t>Другие вопросы в области физической культуры и спорта</t>
  </si>
  <si>
    <t xml:space="preserve">Резервные фонды  </t>
  </si>
  <si>
    <t>( руб.)</t>
  </si>
  <si>
    <t>2200000000</t>
  </si>
  <si>
    <t>2200004600</t>
  </si>
  <si>
    <t>2200007050</t>
  </si>
  <si>
    <t>0100000000</t>
  </si>
  <si>
    <t>0140000000</t>
  </si>
  <si>
    <t>0140028100</t>
  </si>
  <si>
    <t>0120000000</t>
  </si>
  <si>
    <t>0120060020</t>
  </si>
  <si>
    <t>0110000000</t>
  </si>
  <si>
    <t>01100600000</t>
  </si>
  <si>
    <t>0130000000</t>
  </si>
  <si>
    <t>0130097000</t>
  </si>
  <si>
    <t>2200075140</t>
  </si>
  <si>
    <t>2200051180</t>
  </si>
  <si>
    <t>20</t>
  </si>
  <si>
    <t>21</t>
  </si>
  <si>
    <t>22</t>
  </si>
  <si>
    <t>23</t>
  </si>
  <si>
    <t>24</t>
  </si>
  <si>
    <t>25</t>
  </si>
  <si>
    <t>26</t>
  </si>
  <si>
    <t>14</t>
  </si>
  <si>
    <t>15</t>
  </si>
  <si>
    <t>16</t>
  </si>
  <si>
    <t>18</t>
  </si>
  <si>
    <t>29</t>
  </si>
  <si>
    <t>30</t>
  </si>
  <si>
    <t>31</t>
  </si>
  <si>
    <t>32</t>
  </si>
  <si>
    <t>33</t>
  </si>
  <si>
    <t>35</t>
  </si>
  <si>
    <t>36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</si>
  <si>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</si>
  <si>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</si>
  <si>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</si>
  <si>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</si>
  <si>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</si>
  <si>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</si>
  <si>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</si>
  <si>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</si>
  <si>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</si>
  <si>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</si>
  <si>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</si>
  <si>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</si>
  <si>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</si>
  <si>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</si>
  <si>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</si>
  <si>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</si>
  <si>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</si>
  <si>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</si>
  <si>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</si>
  <si>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</si>
  <si>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</si>
  <si>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</si>
  <si>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</si>
  <si>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</si>
  <si>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</si>
  <si>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</si>
  <si>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</si>
  <si>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</si>
  <si>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</si>
  <si>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</si>
  <si>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</si>
  <si>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Администрация Тумаковского сельсовета Ирбейского района Красноярского края</t>
  </si>
  <si>
    <t>843</t>
  </si>
  <si>
    <t xml:space="preserve">Осуществление первичного воинского учета на территориях, где отсутствуют военные комиссариаты </t>
  </si>
  <si>
    <t xml:space="preserve">Осуществление полномочий по созданию и обеспечению деятельности административных комиссий </t>
  </si>
  <si>
    <t>0110060000</t>
  </si>
  <si>
    <t>сельского совета депутатов</t>
  </si>
  <si>
    <t>Условно утвержденные расходы</t>
  </si>
  <si>
    <t>Культура</t>
  </si>
  <si>
    <t>0200000000</t>
  </si>
  <si>
    <t>0310</t>
  </si>
  <si>
    <t>Мобилизационная вневойсковая подготовка</t>
  </si>
  <si>
    <t xml:space="preserve">Ведомственная структура расходов  бюджета сельского поселения Тумаковского сельсовета </t>
  </si>
  <si>
    <t xml:space="preserve">Муниципальная программа"Обеспечение комплекса условий для благоприятной жизненой среды населения Тумаковского сельсовета"  </t>
  </si>
  <si>
    <t>Муниципальная подпрограмма "Осуществление комплекса мероприятий по гражданской обороне, защите и безопасности населения";"Обеспечение первичных мер пожарной безопасности в границах населенных пунктов поселения"</t>
  </si>
  <si>
    <t>Муниципальная подпрограмма "Сохранение дорожно-транспортной инфраструктуры в границах сельсовета"</t>
  </si>
  <si>
    <t>Муниципальная подпрограмма "Стабилизирование системы комплексного благоустройства на территории Тумаковского сельсовета"</t>
  </si>
  <si>
    <t>2200008010</t>
  </si>
  <si>
    <t xml:space="preserve">Муниципальная подпрограмма " Стабилизирование экологической обстановки, способствующей укреплению здоровья населения,развитие массовой физической культуры и спорта" </t>
  </si>
  <si>
    <t>Сумма на 2024 год</t>
  </si>
  <si>
    <t>Сумма на          2022 год</t>
  </si>
  <si>
    <t>Сумма на          2023 год</t>
  </si>
  <si>
    <t>Сумма на          2024 год</t>
  </si>
  <si>
    <t>853</t>
  </si>
  <si>
    <t>2200010010</t>
  </si>
  <si>
    <t>Социальная политика</t>
  </si>
  <si>
    <t>Пенсионное обеспечение</t>
  </si>
  <si>
    <t>1000</t>
  </si>
  <si>
    <t>1001</t>
  </si>
  <si>
    <t>Иные межбюджетные трансферты</t>
  </si>
  <si>
    <t>2200010000</t>
  </si>
  <si>
    <t>Приложение 3</t>
  </si>
  <si>
    <t>Приложение 4</t>
  </si>
  <si>
    <t>к  решению Тумаковского</t>
  </si>
  <si>
    <t xml:space="preserve">Другие общегосударственные вопросы
</t>
  </si>
  <si>
    <t>Защита населения и территорий от чрезвычайных ситуаций природного и техногенного характера, пожарная безопасность</t>
  </si>
  <si>
    <t>73</t>
  </si>
  <si>
    <t>74</t>
  </si>
  <si>
    <t>75</t>
  </si>
  <si>
    <t>76</t>
  </si>
  <si>
    <t>Приложение 5</t>
  </si>
  <si>
    <t>НЕПРОГРАММНЫЕ РАСХОДЫ</t>
  </si>
  <si>
    <t>2000000000</t>
  </si>
  <si>
    <t>Непрограммные расходы  исполнительной власти</t>
  </si>
  <si>
    <t>Руководство и управление в сфере установленных функций органов местного самоуправления в рамках непрограммных расходов главы муниципального образования и местных администраций</t>
  </si>
  <si>
    <t xml:space="preserve">Непрограммные расходы  </t>
  </si>
  <si>
    <t>200000000</t>
  </si>
  <si>
    <t>Резервные фонды местных администраций в рамках непрограммных расходов главы муниципального образования и местных администраций</t>
  </si>
  <si>
    <t>Непрограммные расходы</t>
  </si>
  <si>
    <t>220000000</t>
  </si>
  <si>
    <t>79</t>
  </si>
  <si>
    <t>80</t>
  </si>
  <si>
    <t>81</t>
  </si>
  <si>
    <t>82</t>
  </si>
  <si>
    <t>83</t>
  </si>
  <si>
    <t>84</t>
  </si>
  <si>
    <t>85</t>
  </si>
  <si>
    <t>Закупка товаров, работ и услуг для обеспечения государственных (муниципальных) нужд</t>
  </si>
  <si>
    <t>Мероприятия по уличному освещению</t>
  </si>
  <si>
    <t>0110060010</t>
  </si>
  <si>
    <t>ЖИЛИЩНО-КОММУНАЛЬНОЕ ХОЗЯЙСТВО</t>
  </si>
  <si>
    <t>Организация и содержание мест захоронения</t>
  </si>
  <si>
    <t>0110060040</t>
  </si>
  <si>
    <t>Прочие мероприятия по благоустройству  поселений</t>
  </si>
  <si>
    <t>0110060050</t>
  </si>
  <si>
    <t>77</t>
  </si>
  <si>
    <t>78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</si>
  <si>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</si>
  <si>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Защита населения и территории от чрезвычайных ситуаций природного и техногенного характера, пожарная безопасность.</t>
  </si>
  <si>
    <t xml:space="preserve">Мероприятия по обеспечению первичных мер пожарной безопасности </t>
  </si>
  <si>
    <t xml:space="preserve">Распределение бюджетных ассигнований по целевым статьям (муниципальным программам  сельского поселения Тумаковского сельсовета и непрограммным направлениям деятельности), группам и подгруппам видов расходов, разделам, подразделам классификации расходов сельского поселения Тумаковского сельсовета на 2023 год и плановый период 2024-2025 годов . </t>
  </si>
  <si>
    <t>Сумма на          2025 год</t>
  </si>
  <si>
    <t>Сумма на  2023 год</t>
  </si>
  <si>
    <t>Сумма на 2025         год</t>
  </si>
  <si>
    <t>Распределение  расходов  бюджета  сельского  поселения  Тумаковского  сельсовета  по  разделам и подразделам бюджетной классификации расходов бюджетов Российской Федерации на 2023 год и плановый период 2024-2025 годов</t>
  </si>
  <si>
    <t>на 2023 год и плановый период на 2024-2025 годов.</t>
  </si>
  <si>
    <t>1102</t>
  </si>
  <si>
    <t>от 23.12.2022 № 133</t>
  </si>
  <si>
    <t xml:space="preserve">    от 23.12.2022 № 133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</si>
</sst>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4" fillId="0" borderId="0"/>
    <xf numFmtId="0" fontId="9" fillId="0" borderId="0"/>
  </cellStyleXfs>
  <cellXfs count="184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vertical="top"/>
    </xf>
    <xf numFmtId="0" fontId="5" fillId="0" borderId="0" xfId="0" applyNumberFormat="1" applyFont="1"/>
    <xf numFmtId="49" fontId="5" fillId="0" borderId="0" xfId="0" applyNumberFormat="1" applyFont="1"/>
    <xf numFmtId="165" fontId="5" fillId="0" borderId="0" xfId="0" applyNumberFormat="1" applyFont="1"/>
    <xf numFmtId="165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2" fontId="2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4" fontId="12" fillId="0" borderId="0" xfId="0" applyNumberFormat="1" applyFont="1" applyFill="1"/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" fillId="0" borderId="1" xfId="0" applyFont="1" applyBorder="1"/>
    <xf numFmtId="165" fontId="18" fillId="0" borderId="0" xfId="0" applyNumberFormat="1" applyFont="1" applyFill="1" applyAlignment="1"/>
    <xf numFmtId="4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165" fontId="18" fillId="0" borderId="0" xfId="0" applyNumberFormat="1" applyFont="1" applyFill="1" applyAlignment="1">
      <alignment horizontal="center"/>
    </xf>
    <xf numFmtId="165" fontId="22" fillId="0" borderId="0" xfId="0" applyNumberFormat="1" applyFont="1" applyFill="1" applyAlignment="1">
      <alignment horizontal="left"/>
    </xf>
    <xf numFmtId="165" fontId="23" fillId="0" borderId="0" xfId="0" applyNumberFormat="1" applyFont="1" applyFill="1" applyAlignment="1">
      <alignment horizontal="right"/>
    </xf>
    <xf numFmtId="0" fontId="12" fillId="0" borderId="0" xfId="0" applyFont="1"/>
    <xf numFmtId="0" fontId="2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0" fontId="1" fillId="0" borderId="1" xfId="0" applyFont="1" applyBorder="1"/>
    <xf numFmtId="4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6" fillId="2" borderId="1" xfId="0" applyFont="1" applyFill="1" applyBorder="1" applyAlignment="1">
      <alignment horizontal="justify" vertical="top" wrapText="1"/>
    </xf>
    <xf numFmtId="4" fontId="2" fillId="2" borderId="0" xfId="0" applyNumberFormat="1" applyFont="1" applyFill="1"/>
    <xf numFmtId="49" fontId="12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12" fillId="2" borderId="1" xfId="0" applyFont="1" applyFill="1" applyBorder="1"/>
    <xf numFmtId="0" fontId="12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1" xfId="0" applyFont="1" applyFill="1" applyBorder="1"/>
    <xf numFmtId="0" fontId="15" fillId="2" borderId="1" xfId="0" applyFont="1" applyFill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2" fillId="2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2" fillId="2" borderId="5" xfId="0" applyFont="1" applyFill="1" applyBorder="1"/>
    <xf numFmtId="2" fontId="12" fillId="2" borderId="5" xfId="0" applyNumberFormat="1" applyFont="1" applyFill="1" applyBorder="1" applyAlignment="1">
      <alignment horizontal="left" vertical="center" wrapText="1"/>
    </xf>
    <xf numFmtId="2" fontId="12" fillId="2" borderId="6" xfId="0" applyNumberFormat="1" applyFont="1" applyFill="1" applyBorder="1" applyAlignment="1">
      <alignment horizontal="left" vertical="center" wrapText="1"/>
    </xf>
    <xf numFmtId="2" fontId="6" fillId="2" borderId="5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/>
    </xf>
    <xf numFmtId="0" fontId="6" fillId="0" borderId="0" xfId="0" applyFont="1" applyFill="1"/>
    <xf numFmtId="2" fontId="25" fillId="2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/>
    <xf numFmtId="4" fontId="12" fillId="2" borderId="0" xfId="0" applyNumberFormat="1" applyFont="1" applyFill="1"/>
    <xf numFmtId="0" fontId="26" fillId="0" borderId="0" xfId="0" applyFont="1" applyFill="1"/>
    <xf numFmtId="0" fontId="26" fillId="2" borderId="0" xfId="0" applyFont="1" applyFill="1"/>
    <xf numFmtId="4" fontId="26" fillId="2" borderId="0" xfId="0" applyNumberFormat="1" applyFont="1" applyFill="1"/>
    <xf numFmtId="49" fontId="12" fillId="2" borderId="0" xfId="0" applyNumberFormat="1" applyFont="1" applyFill="1" applyAlignment="1">
      <alignment horizontal="center" vertical="top"/>
    </xf>
    <xf numFmtId="0" fontId="12" fillId="2" borderId="0" xfId="0" applyNumberFormat="1" applyFont="1" applyFill="1"/>
    <xf numFmtId="49" fontId="12" fillId="2" borderId="0" xfId="0" applyNumberFormat="1" applyFont="1" applyFill="1" applyAlignment="1">
      <alignment horizontal="center"/>
    </xf>
    <xf numFmtId="49" fontId="12" fillId="2" borderId="0" xfId="0" applyNumberFormat="1" applyFont="1" applyFill="1"/>
    <xf numFmtId="4" fontId="6" fillId="2" borderId="0" xfId="0" applyNumberFormat="1" applyFont="1" applyFill="1" applyAlignment="1">
      <alignment horizontal="right"/>
    </xf>
    <xf numFmtId="4" fontId="12" fillId="2" borderId="0" xfId="1" applyNumberFormat="1" applyFont="1" applyFill="1" applyAlignment="1">
      <alignment horizontal="right"/>
    </xf>
    <xf numFmtId="49" fontId="13" fillId="2" borderId="0" xfId="0" applyNumberFormat="1" applyFont="1" applyFill="1"/>
    <xf numFmtId="4" fontId="12" fillId="2" borderId="0" xfId="3" applyNumberFormat="1" applyFont="1" applyFill="1" applyAlignment="1">
      <alignment horizontal="right"/>
    </xf>
    <xf numFmtId="0" fontId="6" fillId="2" borderId="0" xfId="0" quotePrefix="1" applyFont="1" applyFill="1" applyAlignment="1">
      <alignment wrapText="1"/>
    </xf>
    <xf numFmtId="4" fontId="6" fillId="2" borderId="0" xfId="0" quotePrefix="1" applyNumberFormat="1" applyFont="1" applyFill="1" applyAlignment="1">
      <alignment wrapText="1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left" vertical="center" wrapText="1"/>
    </xf>
    <xf numFmtId="0" fontId="2" fillId="2" borderId="5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5" xfId="0" applyNumberFormat="1" applyFont="1" applyFill="1" applyBorder="1" applyAlignment="1">
      <alignment vertical="top" wrapText="1"/>
    </xf>
    <xf numFmtId="0" fontId="1" fillId="2" borderId="0" xfId="1" applyFont="1" applyFill="1" applyAlignment="1">
      <alignment wrapText="1"/>
    </xf>
    <xf numFmtId="49" fontId="15" fillId="2" borderId="1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justify" vertical="top" wrapText="1"/>
    </xf>
    <xf numFmtId="0" fontId="2" fillId="2" borderId="5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/>
    </xf>
    <xf numFmtId="0" fontId="15" fillId="2" borderId="1" xfId="0" applyFont="1" applyFill="1" applyBorder="1"/>
    <xf numFmtId="49" fontId="16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" fontId="16" fillId="2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/>
    </xf>
    <xf numFmtId="49" fontId="16" fillId="2" borderId="2" xfId="0" applyNumberFormat="1" applyFont="1" applyFill="1" applyBorder="1" applyAlignment="1">
      <alignment horizontal="center" vertical="center"/>
    </xf>
    <xf numFmtId="4" fontId="15" fillId="2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/>
    </xf>
    <xf numFmtId="0" fontId="12" fillId="2" borderId="0" xfId="0" applyFont="1" applyFill="1" applyBorder="1"/>
    <xf numFmtId="49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" fontId="12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 vertical="top"/>
    </xf>
    <xf numFmtId="165" fontId="22" fillId="0" borderId="0" xfId="0" applyNumberFormat="1" applyFont="1" applyFill="1" applyAlignment="1">
      <alignment horizontal="left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9" fillId="0" borderId="0" xfId="0" applyFont="1" applyFill="1" applyAlignment="1">
      <alignment horizontal="center"/>
    </xf>
    <xf numFmtId="165" fontId="18" fillId="0" borderId="0" xfId="0" applyNumberFormat="1" applyFont="1" applyFill="1" applyAlignment="1">
      <alignment horizontal="left"/>
    </xf>
    <xf numFmtId="165" fontId="18" fillId="0" borderId="0" xfId="0" applyNumberFormat="1" applyFont="1" applyFill="1" applyAlignment="1">
      <alignment horizontal="left" vertical="top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_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view="pageBreakPreview" workbookViewId="0">
      <selection activeCell="E5" sqref="E5"/>
    </sheetView>
  </sheetViews>
  <sheetFormatPr defaultRowHeight="12.75"/>
  <cols>
    <col min="1" max="1" width="5.7109375" style="17" customWidth="1"/>
    <col min="2" max="2" width="30.5703125" style="18" customWidth="1"/>
    <col min="3" max="3" width="9" style="19" customWidth="1"/>
    <col min="4" max="4" width="16.140625" style="20" customWidth="1"/>
    <col min="5" max="5" width="17.28515625" style="20" customWidth="1"/>
    <col min="6" max="6" width="20" style="20" customWidth="1"/>
    <col min="7" max="16384" width="9.140625" style="11"/>
  </cols>
  <sheetData>
    <row r="1" spans="1:6" s="5" customFormat="1" ht="17.25">
      <c r="A1" s="7"/>
      <c r="B1" s="4"/>
      <c r="D1" s="12"/>
      <c r="E1" s="61" t="s">
        <v>194</v>
      </c>
      <c r="F1" s="62"/>
    </row>
    <row r="2" spans="1:6" s="5" customFormat="1" ht="17.25">
      <c r="A2" s="7"/>
      <c r="B2" s="4"/>
      <c r="D2" s="13"/>
      <c r="E2" s="173" t="s">
        <v>196</v>
      </c>
      <c r="F2" s="173"/>
    </row>
    <row r="3" spans="1:6" s="5" customFormat="1" ht="17.25">
      <c r="A3" s="7"/>
      <c r="B3" s="4"/>
      <c r="D3" s="13"/>
      <c r="E3" s="173" t="s">
        <v>169</v>
      </c>
      <c r="F3" s="173"/>
    </row>
    <row r="4" spans="1:6" s="5" customFormat="1" ht="17.25">
      <c r="A4" s="7"/>
      <c r="B4" s="4"/>
      <c r="D4" s="13"/>
      <c r="E4" s="173" t="s">
        <v>240</v>
      </c>
      <c r="F4" s="173"/>
    </row>
    <row r="5" spans="1:6" s="5" customFormat="1" ht="6" customHeight="1">
      <c r="A5" s="8"/>
      <c r="D5" s="13"/>
      <c r="E5" s="13"/>
      <c r="F5" s="13"/>
    </row>
    <row r="6" spans="1:6" s="5" customFormat="1" ht="57.75" customHeight="1">
      <c r="A6" s="176" t="s">
        <v>237</v>
      </c>
      <c r="B6" s="176"/>
      <c r="C6" s="176"/>
      <c r="D6" s="176"/>
      <c r="E6" s="176"/>
      <c r="F6" s="176"/>
    </row>
    <row r="7" spans="1:6" s="5" customFormat="1" ht="11.25" customHeight="1">
      <c r="A7" s="9"/>
      <c r="B7" s="6"/>
      <c r="C7" s="6"/>
      <c r="D7" s="21"/>
      <c r="E7" s="21"/>
      <c r="F7" s="21"/>
    </row>
    <row r="8" spans="1:6" s="5" customFormat="1" ht="15.75">
      <c r="A8" s="8"/>
      <c r="D8" s="13"/>
      <c r="E8" s="14"/>
      <c r="F8" s="14" t="s">
        <v>67</v>
      </c>
    </row>
    <row r="9" spans="1:6" ht="47.25" customHeight="1">
      <c r="A9" s="2" t="s">
        <v>71</v>
      </c>
      <c r="B9" s="2" t="s">
        <v>72</v>
      </c>
      <c r="C9" s="1" t="s">
        <v>73</v>
      </c>
      <c r="D9" s="15" t="s">
        <v>235</v>
      </c>
      <c r="E9" s="15" t="s">
        <v>182</v>
      </c>
      <c r="F9" s="15" t="s">
        <v>236</v>
      </c>
    </row>
    <row r="10" spans="1:6" ht="15.75">
      <c r="A10" s="24" t="s">
        <v>74</v>
      </c>
      <c r="B10" s="3" t="s">
        <v>74</v>
      </c>
      <c r="C10" s="3" t="s">
        <v>75</v>
      </c>
      <c r="D10" s="16" t="s">
        <v>76</v>
      </c>
      <c r="E10" s="16" t="s">
        <v>77</v>
      </c>
      <c r="F10" s="16" t="s">
        <v>78</v>
      </c>
    </row>
    <row r="11" spans="1:6" ht="31.5">
      <c r="A11" s="24" t="s">
        <v>74</v>
      </c>
      <c r="B11" s="22" t="s">
        <v>81</v>
      </c>
      <c r="C11" s="23" t="s">
        <v>82</v>
      </c>
      <c r="D11" s="51">
        <f>D12+D13+D14+D15+D16+D17</f>
        <v>4833243</v>
      </c>
      <c r="E11" s="51">
        <f>E12+E13+E14+E15+E16+E17</f>
        <v>4288725</v>
      </c>
      <c r="F11" s="51">
        <f>F12+F13+F14+F15+F16+F17</f>
        <v>4100127</v>
      </c>
    </row>
    <row r="12" spans="1:6" ht="66.75" customHeight="1">
      <c r="A12" s="24" t="s">
        <v>75</v>
      </c>
      <c r="B12" s="10" t="s">
        <v>47</v>
      </c>
      <c r="C12" s="24" t="s">
        <v>83</v>
      </c>
      <c r="D12" s="52">
        <v>1020884</v>
      </c>
      <c r="E12" s="52">
        <v>1020884</v>
      </c>
      <c r="F12" s="52">
        <v>1020884</v>
      </c>
    </row>
    <row r="13" spans="1:6" ht="126">
      <c r="A13" s="24" t="s">
        <v>76</v>
      </c>
      <c r="B13" s="10" t="s">
        <v>48</v>
      </c>
      <c r="C13" s="1" t="s">
        <v>68</v>
      </c>
      <c r="D13" s="53">
        <v>3603259</v>
      </c>
      <c r="E13" s="53">
        <v>3058741</v>
      </c>
      <c r="F13" s="53">
        <v>2870143</v>
      </c>
    </row>
    <row r="14" spans="1:6" ht="94.5">
      <c r="A14" s="24" t="s">
        <v>77</v>
      </c>
      <c r="B14" s="10" t="s">
        <v>49</v>
      </c>
      <c r="C14" s="1" t="s">
        <v>89</v>
      </c>
      <c r="D14" s="53">
        <v>92962</v>
      </c>
      <c r="E14" s="53">
        <v>92962</v>
      </c>
      <c r="F14" s="53">
        <v>92962</v>
      </c>
    </row>
    <row r="15" spans="1:6" ht="15.75">
      <c r="A15" s="24" t="s">
        <v>78</v>
      </c>
      <c r="B15" s="10" t="s">
        <v>50</v>
      </c>
      <c r="C15" s="1" t="s">
        <v>29</v>
      </c>
      <c r="D15" s="53">
        <v>3000</v>
      </c>
      <c r="E15" s="53">
        <v>3000</v>
      </c>
      <c r="F15" s="53">
        <v>3000</v>
      </c>
    </row>
    <row r="16" spans="1:6" ht="35.25" customHeight="1">
      <c r="A16" s="24" t="s">
        <v>79</v>
      </c>
      <c r="B16" s="10" t="s">
        <v>197</v>
      </c>
      <c r="C16" s="1" t="s">
        <v>30</v>
      </c>
      <c r="D16" s="53">
        <v>3100</v>
      </c>
      <c r="E16" s="53">
        <v>3100</v>
      </c>
      <c r="F16" s="53">
        <v>3100</v>
      </c>
    </row>
    <row r="17" spans="1:6" ht="18" customHeight="1">
      <c r="A17" s="24" t="s">
        <v>80</v>
      </c>
      <c r="B17" s="10" t="s">
        <v>171</v>
      </c>
      <c r="C17" s="1" t="s">
        <v>30</v>
      </c>
      <c r="D17" s="53">
        <v>110038</v>
      </c>
      <c r="E17" s="86">
        <v>110038</v>
      </c>
      <c r="F17" s="86">
        <v>110038</v>
      </c>
    </row>
    <row r="18" spans="1:6" ht="15.75">
      <c r="A18" s="24" t="s">
        <v>84</v>
      </c>
      <c r="B18" s="22" t="s">
        <v>38</v>
      </c>
      <c r="C18" s="25" t="s">
        <v>33</v>
      </c>
      <c r="D18" s="54">
        <f>D19</f>
        <v>88730</v>
      </c>
      <c r="E18" s="54">
        <f>E19</f>
        <v>93020</v>
      </c>
      <c r="F18" s="54">
        <f>F19</f>
        <v>0</v>
      </c>
    </row>
    <row r="19" spans="1:6" ht="30.75" customHeight="1">
      <c r="A19" s="24" t="s">
        <v>85</v>
      </c>
      <c r="B19" s="10" t="s">
        <v>174</v>
      </c>
      <c r="C19" s="1" t="s">
        <v>34</v>
      </c>
      <c r="D19" s="53">
        <v>88730</v>
      </c>
      <c r="E19" s="53">
        <v>93020</v>
      </c>
      <c r="F19" s="53">
        <v>0</v>
      </c>
    </row>
    <row r="20" spans="1:6" ht="50.25" customHeight="1">
      <c r="A20" s="24" t="s">
        <v>86</v>
      </c>
      <c r="B20" s="22" t="s">
        <v>37</v>
      </c>
      <c r="C20" s="25" t="s">
        <v>36</v>
      </c>
      <c r="D20" s="54">
        <f>D21</f>
        <v>204781</v>
      </c>
      <c r="E20" s="54">
        <f>E21</f>
        <v>177586</v>
      </c>
      <c r="F20" s="54">
        <f>F21</f>
        <v>177586</v>
      </c>
    </row>
    <row r="21" spans="1:6" ht="78.75">
      <c r="A21" s="24" t="s">
        <v>87</v>
      </c>
      <c r="B21" s="28" t="s">
        <v>198</v>
      </c>
      <c r="C21" s="1" t="s">
        <v>173</v>
      </c>
      <c r="D21" s="53">
        <v>204781</v>
      </c>
      <c r="E21" s="53">
        <v>177586</v>
      </c>
      <c r="F21" s="53">
        <v>177586</v>
      </c>
    </row>
    <row r="22" spans="1:6" ht="15.75">
      <c r="A22" s="24" t="s">
        <v>88</v>
      </c>
      <c r="B22" s="22" t="s">
        <v>69</v>
      </c>
      <c r="C22" s="25" t="s">
        <v>70</v>
      </c>
      <c r="D22" s="54">
        <f>D23</f>
        <v>602000</v>
      </c>
      <c r="E22" s="54">
        <f>E23</f>
        <v>622000</v>
      </c>
      <c r="F22" s="54">
        <f>F23</f>
        <v>643400</v>
      </c>
    </row>
    <row r="23" spans="1:6" ht="33.75" customHeight="1">
      <c r="A23" s="24" t="s">
        <v>39</v>
      </c>
      <c r="B23" s="55" t="s">
        <v>11</v>
      </c>
      <c r="C23" s="1" t="s">
        <v>8</v>
      </c>
      <c r="D23" s="53">
        <v>602000</v>
      </c>
      <c r="E23" s="53">
        <v>622000</v>
      </c>
      <c r="F23" s="53">
        <v>643400</v>
      </c>
    </row>
    <row r="24" spans="1:6" ht="39" customHeight="1">
      <c r="A24" s="24" t="s">
        <v>122</v>
      </c>
      <c r="B24" s="22" t="s">
        <v>90</v>
      </c>
      <c r="C24" s="25" t="s">
        <v>91</v>
      </c>
      <c r="D24" s="54">
        <f>D25+D26</f>
        <v>549726</v>
      </c>
      <c r="E24" s="54">
        <f>E25+E26</f>
        <v>549726</v>
      </c>
      <c r="F24" s="54">
        <f>F25+F26</f>
        <v>549726</v>
      </c>
    </row>
    <row r="25" spans="1:6" ht="15.75">
      <c r="A25" s="24" t="s">
        <v>123</v>
      </c>
      <c r="B25" s="10" t="s">
        <v>26</v>
      </c>
      <c r="C25" s="1" t="s">
        <v>92</v>
      </c>
      <c r="D25" s="53">
        <v>0</v>
      </c>
      <c r="E25" s="53">
        <v>0</v>
      </c>
      <c r="F25" s="53">
        <v>0</v>
      </c>
    </row>
    <row r="26" spans="1:6" ht="15.75">
      <c r="A26" s="24" t="s">
        <v>124</v>
      </c>
      <c r="B26" s="10" t="s">
        <v>10</v>
      </c>
      <c r="C26" s="1" t="s">
        <v>9</v>
      </c>
      <c r="D26" s="53">
        <v>549726</v>
      </c>
      <c r="E26" s="44">
        <v>549726</v>
      </c>
      <c r="F26" s="44">
        <v>549726</v>
      </c>
    </row>
    <row r="27" spans="1:6" ht="15.75">
      <c r="A27" s="24" t="s">
        <v>18</v>
      </c>
      <c r="B27" s="66" t="s">
        <v>188</v>
      </c>
      <c r="C27" s="25" t="s">
        <v>190</v>
      </c>
      <c r="D27" s="54">
        <v>60000</v>
      </c>
      <c r="E27" s="54">
        <v>60000</v>
      </c>
      <c r="F27" s="54">
        <v>60000</v>
      </c>
    </row>
    <row r="28" spans="1:6" ht="15.75">
      <c r="A28" s="24" t="s">
        <v>125</v>
      </c>
      <c r="B28" s="56" t="s">
        <v>189</v>
      </c>
      <c r="C28" s="1" t="s">
        <v>191</v>
      </c>
      <c r="D28" s="53">
        <v>60000</v>
      </c>
      <c r="E28" s="53">
        <v>60000</v>
      </c>
      <c r="F28" s="53">
        <v>60000</v>
      </c>
    </row>
    <row r="29" spans="1:6" ht="31.5">
      <c r="A29" s="64">
        <v>19</v>
      </c>
      <c r="B29" s="22" t="s">
        <v>27</v>
      </c>
      <c r="C29" s="25" t="s">
        <v>28</v>
      </c>
      <c r="D29" s="54">
        <f>D30</f>
        <v>21420</v>
      </c>
      <c r="E29" s="54">
        <f>E30</f>
        <v>21420</v>
      </c>
      <c r="F29" s="54">
        <f>F30</f>
        <v>21420</v>
      </c>
    </row>
    <row r="30" spans="1:6" ht="35.25" customHeight="1">
      <c r="A30" s="64">
        <v>20</v>
      </c>
      <c r="B30" s="10" t="s">
        <v>31</v>
      </c>
      <c r="C30" s="1" t="s">
        <v>32</v>
      </c>
      <c r="D30" s="53">
        <v>21420</v>
      </c>
      <c r="E30" s="53">
        <v>21420</v>
      </c>
      <c r="F30" s="53">
        <v>21420</v>
      </c>
    </row>
    <row r="31" spans="1:6" ht="15.75">
      <c r="A31" s="24" t="s">
        <v>116</v>
      </c>
      <c r="B31" s="177" t="s">
        <v>46</v>
      </c>
      <c r="C31" s="178"/>
      <c r="D31" s="54">
        <f>D11+D18+D20+D22+D24+D29+D27</f>
        <v>6359900</v>
      </c>
      <c r="E31" s="54">
        <f>E11+E18+E20+E22+E24+E29+E27</f>
        <v>5812477</v>
      </c>
      <c r="F31" s="54">
        <f>F11+F18+F20+F22+F24+F29+F27</f>
        <v>5552259</v>
      </c>
    </row>
    <row r="32" spans="1:6" ht="31.5">
      <c r="A32" s="24" t="s">
        <v>117</v>
      </c>
      <c r="B32" s="22" t="s">
        <v>41</v>
      </c>
      <c r="C32" s="1" t="s">
        <v>42</v>
      </c>
      <c r="D32" s="53">
        <f>'прил 4'!G95</f>
        <v>0</v>
      </c>
      <c r="E32" s="53">
        <v>146574</v>
      </c>
      <c r="F32" s="53">
        <v>292061</v>
      </c>
    </row>
    <row r="33" spans="1:6" ht="15.75">
      <c r="A33" s="174"/>
      <c r="B33" s="175"/>
      <c r="C33" s="25"/>
      <c r="D33" s="54">
        <f>D31+D32</f>
        <v>6359900</v>
      </c>
      <c r="E33" s="54">
        <f>E31+E32</f>
        <v>5959051</v>
      </c>
      <c r="F33" s="54">
        <f>F31+F32</f>
        <v>5844320</v>
      </c>
    </row>
  </sheetData>
  <mergeCells count="6">
    <mergeCell ref="E3:F3"/>
    <mergeCell ref="E2:F2"/>
    <mergeCell ref="A33:B33"/>
    <mergeCell ref="A6:F6"/>
    <mergeCell ref="E4:F4"/>
    <mergeCell ref="B31:C31"/>
  </mergeCells>
  <phoneticPr fontId="3" type="noConversion"/>
  <pageMargins left="0.39370078740157483" right="0.19685039370078741" top="0.39370078740157483" bottom="0.39370078740157483" header="0.39370078740157483" footer="0.39370078740157483"/>
  <pageSetup paperSize="9" scale="95" firstPageNumber="103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12"/>
  <sheetViews>
    <sheetView zoomScale="90" zoomScaleSheetLayoutView="75" workbookViewId="0">
      <selection activeCell="G5" sqref="G5"/>
    </sheetView>
  </sheetViews>
  <sheetFormatPr defaultRowHeight="15.75"/>
  <cols>
    <col min="1" max="1" width="6.7109375" style="29" customWidth="1"/>
    <col min="2" max="2" width="44.42578125" style="30" customWidth="1"/>
    <col min="3" max="3" width="11.140625" style="31" customWidth="1"/>
    <col min="4" max="4" width="11.85546875" style="31" customWidth="1"/>
    <col min="5" max="5" width="11.5703125" style="32" customWidth="1"/>
    <col min="6" max="6" width="6.42578125" style="31" customWidth="1"/>
    <col min="7" max="7" width="15.5703125" style="36" customWidth="1"/>
    <col min="8" max="8" width="16.42578125" style="36" customWidth="1"/>
    <col min="9" max="9" width="16.5703125" style="36" customWidth="1"/>
    <col min="10" max="11" width="9.140625" style="5"/>
    <col min="12" max="12" width="43.5703125" style="5" customWidth="1"/>
    <col min="13" max="14" width="9.140625" style="5"/>
    <col min="15" max="15" width="15.140625" style="5" customWidth="1"/>
    <col min="16" max="16384" width="9.140625" style="5"/>
  </cols>
  <sheetData>
    <row r="1" spans="1:16" ht="18.75" customHeight="1">
      <c r="G1" s="181" t="s">
        <v>195</v>
      </c>
      <c r="H1" s="181"/>
      <c r="I1" s="181"/>
    </row>
    <row r="2" spans="1:16" ht="18.75" customHeight="1">
      <c r="G2" s="180" t="s">
        <v>196</v>
      </c>
      <c r="H2" s="180"/>
      <c r="I2" s="180"/>
    </row>
    <row r="3" spans="1:16" ht="18.75" customHeight="1">
      <c r="G3" s="180" t="s">
        <v>169</v>
      </c>
      <c r="H3" s="180"/>
      <c r="I3" s="180"/>
    </row>
    <row r="4" spans="1:16" ht="18.75" customHeight="1">
      <c r="F4" s="37"/>
      <c r="G4" s="36" t="s">
        <v>241</v>
      </c>
      <c r="H4" s="57"/>
      <c r="I4" s="60"/>
    </row>
    <row r="6" spans="1:16" ht="18.75">
      <c r="A6" s="179" t="s">
        <v>175</v>
      </c>
      <c r="B6" s="179"/>
      <c r="C6" s="179"/>
      <c r="D6" s="179"/>
      <c r="E6" s="179"/>
      <c r="F6" s="179"/>
      <c r="G6" s="179"/>
      <c r="H6" s="179"/>
      <c r="I6" s="179"/>
    </row>
    <row r="7" spans="1:16" ht="18.75">
      <c r="A7" s="179" t="s">
        <v>238</v>
      </c>
      <c r="B7" s="179"/>
      <c r="C7" s="179"/>
      <c r="D7" s="179"/>
      <c r="E7" s="179"/>
      <c r="F7" s="179"/>
      <c r="G7" s="179"/>
      <c r="H7" s="179"/>
      <c r="I7" s="179"/>
    </row>
    <row r="8" spans="1:16">
      <c r="A8" s="27"/>
      <c r="B8" s="26"/>
      <c r="C8" s="34"/>
      <c r="D8" s="34"/>
      <c r="E8" s="35"/>
      <c r="F8" s="34"/>
      <c r="G8" s="33"/>
      <c r="H8" s="33"/>
      <c r="I8" s="33"/>
    </row>
    <row r="9" spans="1:16">
      <c r="I9" s="36" t="s">
        <v>100</v>
      </c>
    </row>
    <row r="10" spans="1:16" ht="38.25">
      <c r="A10" s="38" t="s">
        <v>71</v>
      </c>
      <c r="B10" s="38" t="s">
        <v>51</v>
      </c>
      <c r="C10" s="39" t="s">
        <v>52</v>
      </c>
      <c r="D10" s="39" t="s">
        <v>53</v>
      </c>
      <c r="E10" s="39" t="s">
        <v>23</v>
      </c>
      <c r="F10" s="39" t="s">
        <v>24</v>
      </c>
      <c r="G10" s="44" t="s">
        <v>183</v>
      </c>
      <c r="H10" s="44" t="s">
        <v>184</v>
      </c>
      <c r="I10" s="44" t="s">
        <v>185</v>
      </c>
    </row>
    <row r="11" spans="1:16" ht="12.75" customHeight="1">
      <c r="A11" s="40" t="s">
        <v>74</v>
      </c>
      <c r="B11" s="39" t="s">
        <v>75</v>
      </c>
      <c r="C11" s="40" t="s">
        <v>76</v>
      </c>
      <c r="D11" s="39" t="s">
        <v>77</v>
      </c>
      <c r="E11" s="40" t="s">
        <v>78</v>
      </c>
      <c r="F11" s="39" t="s">
        <v>79</v>
      </c>
      <c r="G11" s="40" t="s">
        <v>80</v>
      </c>
      <c r="H11" s="39" t="s">
        <v>84</v>
      </c>
      <c r="I11" s="40" t="s">
        <v>85</v>
      </c>
    </row>
    <row r="12" spans="1:16" ht="28.5">
      <c r="A12" s="39" t="s">
        <v>74</v>
      </c>
      <c r="B12" s="50" t="s">
        <v>164</v>
      </c>
      <c r="C12" s="47" t="s">
        <v>165</v>
      </c>
      <c r="D12" s="47"/>
      <c r="E12" s="48"/>
      <c r="F12" s="47"/>
      <c r="G12" s="49"/>
      <c r="H12" s="49"/>
      <c r="I12" s="49"/>
      <c r="L12" s="72"/>
      <c r="M12" s="72"/>
      <c r="N12" s="72"/>
      <c r="O12" s="72"/>
      <c r="P12" s="72"/>
    </row>
    <row r="13" spans="1:16">
      <c r="A13" s="39" t="s">
        <v>75</v>
      </c>
      <c r="B13" s="41" t="s">
        <v>55</v>
      </c>
      <c r="C13" s="47" t="s">
        <v>165</v>
      </c>
      <c r="D13" s="39" t="s">
        <v>82</v>
      </c>
      <c r="E13" s="46" t="s">
        <v>54</v>
      </c>
      <c r="F13" s="39" t="s">
        <v>54</v>
      </c>
      <c r="G13" s="58">
        <f>G14+G20+G31+G35+G41+G52+G47</f>
        <v>4921973</v>
      </c>
      <c r="H13" s="58">
        <f>H14+H20+H31+H35+H41+H52+H47</f>
        <v>4381745</v>
      </c>
      <c r="I13" s="58">
        <f>I14+I20+I31+I35+I41+I52+I47</f>
        <v>4100127</v>
      </c>
      <c r="L13" s="72"/>
      <c r="M13" s="72"/>
      <c r="N13" s="72"/>
      <c r="O13" s="72"/>
      <c r="P13" s="72"/>
    </row>
    <row r="14" spans="1:16" s="72" customFormat="1" ht="38.25">
      <c r="A14" s="68" t="s">
        <v>76</v>
      </c>
      <c r="B14" s="69" t="s">
        <v>47</v>
      </c>
      <c r="C14" s="70" t="s">
        <v>165</v>
      </c>
      <c r="D14" s="68" t="s">
        <v>83</v>
      </c>
      <c r="E14" s="68" t="s">
        <v>54</v>
      </c>
      <c r="F14" s="68" t="s">
        <v>54</v>
      </c>
      <c r="G14" s="71">
        <f>G16</f>
        <v>1020884</v>
      </c>
      <c r="H14" s="71">
        <f>H18</f>
        <v>1020884</v>
      </c>
      <c r="I14" s="71">
        <f>I16</f>
        <v>1020884</v>
      </c>
    </row>
    <row r="15" spans="1:16" s="72" customFormat="1">
      <c r="A15" s="68" t="s">
        <v>77</v>
      </c>
      <c r="B15" s="69" t="s">
        <v>208</v>
      </c>
      <c r="C15" s="70" t="s">
        <v>165</v>
      </c>
      <c r="D15" s="68" t="s">
        <v>83</v>
      </c>
      <c r="E15" s="68" t="s">
        <v>209</v>
      </c>
      <c r="F15" s="68"/>
      <c r="G15" s="71">
        <f>G16</f>
        <v>1020884</v>
      </c>
      <c r="H15" s="71">
        <f>H16</f>
        <v>1020884</v>
      </c>
      <c r="I15" s="71">
        <f>I16</f>
        <v>1020884</v>
      </c>
    </row>
    <row r="16" spans="1:16" s="72" customFormat="1">
      <c r="A16" s="68" t="s">
        <v>78</v>
      </c>
      <c r="B16" s="41" t="s">
        <v>206</v>
      </c>
      <c r="C16" s="70" t="s">
        <v>165</v>
      </c>
      <c r="D16" s="68" t="s">
        <v>83</v>
      </c>
      <c r="E16" s="68" t="s">
        <v>101</v>
      </c>
      <c r="F16" s="68" t="s">
        <v>54</v>
      </c>
      <c r="G16" s="67">
        <f t="shared" ref="G16:I18" si="0">G17</f>
        <v>1020884</v>
      </c>
      <c r="H16" s="67">
        <f t="shared" si="0"/>
        <v>1020884</v>
      </c>
      <c r="I16" s="67">
        <f t="shared" si="0"/>
        <v>1020884</v>
      </c>
    </row>
    <row r="17" spans="1:16" s="72" customFormat="1" ht="63.75">
      <c r="A17" s="68" t="s">
        <v>79</v>
      </c>
      <c r="B17" s="69" t="s">
        <v>207</v>
      </c>
      <c r="C17" s="70" t="s">
        <v>165</v>
      </c>
      <c r="D17" s="68" t="s">
        <v>83</v>
      </c>
      <c r="E17" s="68" t="s">
        <v>102</v>
      </c>
      <c r="F17" s="68" t="s">
        <v>54</v>
      </c>
      <c r="G17" s="67">
        <f t="shared" si="0"/>
        <v>1020884</v>
      </c>
      <c r="H17" s="67">
        <v>1020884</v>
      </c>
      <c r="I17" s="67">
        <v>1020884</v>
      </c>
    </row>
    <row r="18" spans="1:16" s="72" customFormat="1" ht="63.75">
      <c r="A18" s="68" t="s">
        <v>80</v>
      </c>
      <c r="B18" s="69" t="s">
        <v>56</v>
      </c>
      <c r="C18" s="70" t="s">
        <v>165</v>
      </c>
      <c r="D18" s="68" t="s">
        <v>83</v>
      </c>
      <c r="E18" s="68" t="s">
        <v>102</v>
      </c>
      <c r="F18" s="68" t="s">
        <v>57</v>
      </c>
      <c r="G18" s="67">
        <v>1020884</v>
      </c>
      <c r="H18" s="67">
        <f t="shared" si="0"/>
        <v>1020884</v>
      </c>
      <c r="I18" s="67">
        <f t="shared" si="0"/>
        <v>1020884</v>
      </c>
      <c r="L18" s="83"/>
      <c r="M18" s="83"/>
      <c r="N18" s="83"/>
      <c r="O18" s="83"/>
      <c r="P18" s="83"/>
    </row>
    <row r="19" spans="1:16" s="72" customFormat="1" ht="25.5">
      <c r="A19" s="68" t="s">
        <v>84</v>
      </c>
      <c r="B19" s="69" t="s">
        <v>58</v>
      </c>
      <c r="C19" s="70" t="s">
        <v>165</v>
      </c>
      <c r="D19" s="68" t="s">
        <v>83</v>
      </c>
      <c r="E19" s="68" t="s">
        <v>102</v>
      </c>
      <c r="F19" s="68" t="s">
        <v>59</v>
      </c>
      <c r="G19" s="67">
        <v>1020884</v>
      </c>
      <c r="H19" s="67">
        <v>1020884</v>
      </c>
      <c r="I19" s="67">
        <v>1020884</v>
      </c>
    </row>
    <row r="20" spans="1:16" s="72" customFormat="1" ht="51">
      <c r="A20" s="68" t="s">
        <v>85</v>
      </c>
      <c r="B20" s="69" t="s">
        <v>48</v>
      </c>
      <c r="C20" s="70" t="s">
        <v>165</v>
      </c>
      <c r="D20" s="68" t="s">
        <v>68</v>
      </c>
      <c r="E20" s="68" t="s">
        <v>54</v>
      </c>
      <c r="F20" s="68" t="s">
        <v>54</v>
      </c>
      <c r="G20" s="71">
        <f>G22</f>
        <v>3603259</v>
      </c>
      <c r="H20" s="71">
        <f>H22</f>
        <v>3058741</v>
      </c>
      <c r="I20" s="71">
        <f>I22</f>
        <v>2870143</v>
      </c>
    </row>
    <row r="21" spans="1:16" s="72" customFormat="1">
      <c r="A21" s="68" t="s">
        <v>86</v>
      </c>
      <c r="B21" s="69" t="s">
        <v>208</v>
      </c>
      <c r="C21" s="70" t="s">
        <v>165</v>
      </c>
      <c r="D21" s="68" t="s">
        <v>68</v>
      </c>
      <c r="E21" s="68" t="s">
        <v>209</v>
      </c>
      <c r="F21" s="68"/>
      <c r="G21" s="67">
        <f>G22</f>
        <v>3603259</v>
      </c>
      <c r="H21" s="67">
        <f>H22</f>
        <v>3058741</v>
      </c>
      <c r="I21" s="67">
        <f>I22</f>
        <v>2870143</v>
      </c>
    </row>
    <row r="22" spans="1:16" s="72" customFormat="1">
      <c r="A22" s="68" t="s">
        <v>87</v>
      </c>
      <c r="B22" s="69" t="s">
        <v>206</v>
      </c>
      <c r="C22" s="70" t="s">
        <v>165</v>
      </c>
      <c r="D22" s="68" t="s">
        <v>68</v>
      </c>
      <c r="E22" s="68" t="s">
        <v>101</v>
      </c>
      <c r="F22" s="68" t="s">
        <v>54</v>
      </c>
      <c r="G22" s="67">
        <f t="shared" ref="G22:H22" si="1">G23</f>
        <v>3603259</v>
      </c>
      <c r="H22" s="67">
        <f t="shared" si="1"/>
        <v>3058741</v>
      </c>
      <c r="I22" s="67">
        <f>I23</f>
        <v>2870143</v>
      </c>
    </row>
    <row r="23" spans="1:16" s="72" customFormat="1" ht="56.25" customHeight="1">
      <c r="A23" s="68" t="s">
        <v>88</v>
      </c>
      <c r="B23" s="69" t="s">
        <v>207</v>
      </c>
      <c r="C23" s="70" t="s">
        <v>165</v>
      </c>
      <c r="D23" s="68" t="s">
        <v>68</v>
      </c>
      <c r="E23" s="68" t="s">
        <v>102</v>
      </c>
      <c r="F23" s="68" t="s">
        <v>54</v>
      </c>
      <c r="G23" s="67">
        <f>G24+G26+G28</f>
        <v>3603259</v>
      </c>
      <c r="H23" s="67">
        <f>H24+H26+H28</f>
        <v>3058741</v>
      </c>
      <c r="I23" s="67">
        <f>I24+I26+I28</f>
        <v>2870143</v>
      </c>
    </row>
    <row r="24" spans="1:16" s="72" customFormat="1" ht="63.75">
      <c r="A24" s="68" t="s">
        <v>39</v>
      </c>
      <c r="B24" s="69" t="s">
        <v>56</v>
      </c>
      <c r="C24" s="70" t="s">
        <v>165</v>
      </c>
      <c r="D24" s="68" t="s">
        <v>68</v>
      </c>
      <c r="E24" s="68" t="s">
        <v>102</v>
      </c>
      <c r="F24" s="68" t="s">
        <v>57</v>
      </c>
      <c r="G24" s="67">
        <f>G25</f>
        <v>3212140</v>
      </c>
      <c r="H24" s="67">
        <f>H25</f>
        <v>3048937</v>
      </c>
      <c r="I24" s="67">
        <f>I25</f>
        <v>2858042</v>
      </c>
    </row>
    <row r="25" spans="1:16" s="72" customFormat="1" ht="25.5">
      <c r="A25" s="68" t="s">
        <v>122</v>
      </c>
      <c r="B25" s="69" t="s">
        <v>58</v>
      </c>
      <c r="C25" s="70" t="s">
        <v>165</v>
      </c>
      <c r="D25" s="68" t="s">
        <v>68</v>
      </c>
      <c r="E25" s="68" t="s">
        <v>102</v>
      </c>
      <c r="F25" s="68" t="s">
        <v>59</v>
      </c>
      <c r="G25" s="67">
        <v>3212140</v>
      </c>
      <c r="H25" s="67">
        <v>3048937</v>
      </c>
      <c r="I25" s="67">
        <v>2858042</v>
      </c>
    </row>
    <row r="26" spans="1:16" s="72" customFormat="1" ht="25.5">
      <c r="A26" s="68" t="s">
        <v>123</v>
      </c>
      <c r="B26" s="69" t="s">
        <v>60</v>
      </c>
      <c r="C26" s="70" t="s">
        <v>165</v>
      </c>
      <c r="D26" s="68" t="s">
        <v>68</v>
      </c>
      <c r="E26" s="68" t="s">
        <v>102</v>
      </c>
      <c r="F26" s="68" t="s">
        <v>61</v>
      </c>
      <c r="G26" s="67">
        <f>G27</f>
        <v>391119</v>
      </c>
      <c r="H26" s="67">
        <f>H27</f>
        <v>9804</v>
      </c>
      <c r="I26" s="67">
        <f>I27</f>
        <v>12101</v>
      </c>
      <c r="L26" s="74"/>
    </row>
    <row r="27" spans="1:16" s="72" customFormat="1" ht="30.75" customHeight="1">
      <c r="A27" s="68" t="s">
        <v>124</v>
      </c>
      <c r="B27" s="69" t="s">
        <v>62</v>
      </c>
      <c r="C27" s="70" t="s">
        <v>165</v>
      </c>
      <c r="D27" s="68" t="s">
        <v>68</v>
      </c>
      <c r="E27" s="68" t="s">
        <v>102</v>
      </c>
      <c r="F27" s="68" t="s">
        <v>63</v>
      </c>
      <c r="G27" s="67">
        <v>391119</v>
      </c>
      <c r="H27" s="67">
        <v>9804</v>
      </c>
      <c r="I27" s="67">
        <v>12101</v>
      </c>
      <c r="L27" s="83"/>
      <c r="M27" s="83"/>
      <c r="N27" s="83"/>
      <c r="O27" s="83"/>
      <c r="P27" s="83"/>
    </row>
    <row r="28" spans="1:16" s="72" customFormat="1">
      <c r="A28" s="68" t="s">
        <v>18</v>
      </c>
      <c r="B28" s="69" t="s">
        <v>4</v>
      </c>
      <c r="C28" s="70" t="s">
        <v>165</v>
      </c>
      <c r="D28" s="68" t="s">
        <v>68</v>
      </c>
      <c r="E28" s="68" t="s">
        <v>102</v>
      </c>
      <c r="F28" s="68" t="s">
        <v>5</v>
      </c>
      <c r="G28" s="67">
        <f>G29</f>
        <v>0</v>
      </c>
      <c r="H28" s="67">
        <f>H29</f>
        <v>0</v>
      </c>
      <c r="I28" s="67">
        <f>I29</f>
        <v>0</v>
      </c>
      <c r="L28" s="74"/>
    </row>
    <row r="29" spans="1:16" s="72" customFormat="1">
      <c r="A29" s="68" t="s">
        <v>125</v>
      </c>
      <c r="B29" s="69" t="s">
        <v>14</v>
      </c>
      <c r="C29" s="70" t="s">
        <v>165</v>
      </c>
      <c r="D29" s="68" t="s">
        <v>68</v>
      </c>
      <c r="E29" s="68" t="s">
        <v>102</v>
      </c>
      <c r="F29" s="68" t="s">
        <v>13</v>
      </c>
      <c r="G29" s="67">
        <v>0</v>
      </c>
      <c r="H29" s="67">
        <v>0</v>
      </c>
      <c r="I29" s="67">
        <v>0</v>
      </c>
      <c r="L29" s="74"/>
    </row>
    <row r="30" spans="1:16" s="83" customFormat="1">
      <c r="A30" s="68" t="s">
        <v>19</v>
      </c>
      <c r="B30" s="80" t="s">
        <v>211</v>
      </c>
      <c r="C30" s="81" t="s">
        <v>165</v>
      </c>
      <c r="D30" s="82" t="s">
        <v>89</v>
      </c>
      <c r="E30" s="82" t="s">
        <v>205</v>
      </c>
      <c r="F30" s="82"/>
      <c r="G30" s="71">
        <f>G31</f>
        <v>92962</v>
      </c>
      <c r="H30" s="71">
        <f>H31</f>
        <v>92962</v>
      </c>
      <c r="I30" s="71">
        <f>I31</f>
        <v>92962</v>
      </c>
      <c r="L30" s="87"/>
    </row>
    <row r="31" spans="1:16" s="72" customFormat="1" ht="21.75" customHeight="1">
      <c r="A31" s="68" t="s">
        <v>115</v>
      </c>
      <c r="B31" s="69" t="s">
        <v>206</v>
      </c>
      <c r="C31" s="70" t="s">
        <v>165</v>
      </c>
      <c r="D31" s="68" t="s">
        <v>89</v>
      </c>
      <c r="E31" s="68" t="s">
        <v>101</v>
      </c>
      <c r="F31" s="68"/>
      <c r="G31" s="67">
        <f t="shared" ref="G31:I33" si="2">G32</f>
        <v>92962</v>
      </c>
      <c r="H31" s="67">
        <f t="shared" si="2"/>
        <v>92962</v>
      </c>
      <c r="I31" s="67">
        <f t="shared" si="2"/>
        <v>92962</v>
      </c>
    </row>
    <row r="32" spans="1:16" s="72" customFormat="1" ht="25.5">
      <c r="A32" s="68" t="s">
        <v>116</v>
      </c>
      <c r="B32" s="69" t="s">
        <v>93</v>
      </c>
      <c r="C32" s="70" t="s">
        <v>165</v>
      </c>
      <c r="D32" s="68" t="s">
        <v>89</v>
      </c>
      <c r="E32" s="68" t="s">
        <v>102</v>
      </c>
      <c r="F32" s="68"/>
      <c r="G32" s="67">
        <f t="shared" si="2"/>
        <v>92962</v>
      </c>
      <c r="H32" s="67">
        <f t="shared" si="2"/>
        <v>92962</v>
      </c>
      <c r="I32" s="67">
        <f t="shared" si="2"/>
        <v>92962</v>
      </c>
    </row>
    <row r="33" spans="1:9" s="72" customFormat="1">
      <c r="A33" s="68" t="s">
        <v>117</v>
      </c>
      <c r="B33" s="69" t="s">
        <v>4</v>
      </c>
      <c r="C33" s="70" t="s">
        <v>165</v>
      </c>
      <c r="D33" s="68" t="s">
        <v>89</v>
      </c>
      <c r="E33" s="68" t="s">
        <v>102</v>
      </c>
      <c r="F33" s="68" t="s">
        <v>5</v>
      </c>
      <c r="G33" s="67">
        <f t="shared" si="2"/>
        <v>92962</v>
      </c>
      <c r="H33" s="67">
        <f t="shared" si="2"/>
        <v>92962</v>
      </c>
      <c r="I33" s="67">
        <f t="shared" si="2"/>
        <v>92962</v>
      </c>
    </row>
    <row r="34" spans="1:9" s="72" customFormat="1">
      <c r="A34" s="68" t="s">
        <v>118</v>
      </c>
      <c r="B34" s="69" t="s">
        <v>14</v>
      </c>
      <c r="C34" s="70" t="s">
        <v>165</v>
      </c>
      <c r="D34" s="68" t="s">
        <v>89</v>
      </c>
      <c r="E34" s="68" t="s">
        <v>102</v>
      </c>
      <c r="F34" s="68" t="s">
        <v>13</v>
      </c>
      <c r="G34" s="67">
        <v>92962</v>
      </c>
      <c r="H34" s="67">
        <v>92962</v>
      </c>
      <c r="I34" s="67">
        <v>92962</v>
      </c>
    </row>
    <row r="35" spans="1:9" s="83" customFormat="1">
      <c r="A35" s="68" t="s">
        <v>119</v>
      </c>
      <c r="B35" s="80" t="s">
        <v>50</v>
      </c>
      <c r="C35" s="81" t="s">
        <v>165</v>
      </c>
      <c r="D35" s="82" t="s">
        <v>29</v>
      </c>
      <c r="E35" s="82"/>
      <c r="F35" s="82"/>
      <c r="G35" s="71">
        <f>G38</f>
        <v>3000</v>
      </c>
      <c r="H35" s="71">
        <f>H38</f>
        <v>3000</v>
      </c>
      <c r="I35" s="71">
        <f>I38</f>
        <v>3000</v>
      </c>
    </row>
    <row r="36" spans="1:9" s="72" customFormat="1">
      <c r="A36" s="82" t="s">
        <v>120</v>
      </c>
      <c r="B36" s="69" t="s">
        <v>208</v>
      </c>
      <c r="C36" s="70" t="s">
        <v>165</v>
      </c>
      <c r="D36" s="68" t="s">
        <v>29</v>
      </c>
      <c r="E36" s="68" t="s">
        <v>209</v>
      </c>
      <c r="F36" s="68"/>
      <c r="G36" s="67">
        <f>G38</f>
        <v>3000</v>
      </c>
      <c r="H36" s="67">
        <f>H38</f>
        <v>3000</v>
      </c>
      <c r="I36" s="67">
        <f>I38</f>
        <v>3000</v>
      </c>
    </row>
    <row r="37" spans="1:9" s="72" customFormat="1" ht="17.25" customHeight="1">
      <c r="A37" s="68" t="s">
        <v>121</v>
      </c>
      <c r="B37" s="41" t="s">
        <v>206</v>
      </c>
      <c r="C37" s="70" t="s">
        <v>165</v>
      </c>
      <c r="D37" s="68" t="s">
        <v>29</v>
      </c>
      <c r="E37" s="68" t="s">
        <v>212</v>
      </c>
      <c r="F37" s="68"/>
      <c r="G37" s="67">
        <f t="shared" ref="G37:I38" si="3">G38</f>
        <v>3000</v>
      </c>
      <c r="H37" s="67">
        <f t="shared" si="3"/>
        <v>3000</v>
      </c>
      <c r="I37" s="67">
        <f t="shared" si="3"/>
        <v>3000</v>
      </c>
    </row>
    <row r="38" spans="1:9" s="72" customFormat="1" ht="40.5" customHeight="1">
      <c r="A38" s="68" t="s">
        <v>20</v>
      </c>
      <c r="B38" s="69" t="s">
        <v>210</v>
      </c>
      <c r="C38" s="70" t="s">
        <v>165</v>
      </c>
      <c r="D38" s="68" t="s">
        <v>29</v>
      </c>
      <c r="E38" s="68" t="s">
        <v>103</v>
      </c>
      <c r="F38" s="68"/>
      <c r="G38" s="67">
        <f t="shared" si="3"/>
        <v>3000</v>
      </c>
      <c r="H38" s="67">
        <f t="shared" si="3"/>
        <v>3000</v>
      </c>
      <c r="I38" s="67">
        <f t="shared" si="3"/>
        <v>3000</v>
      </c>
    </row>
    <row r="39" spans="1:9" s="72" customFormat="1" ht="22.5" customHeight="1">
      <c r="A39" s="68" t="s">
        <v>21</v>
      </c>
      <c r="B39" s="77" t="s">
        <v>64</v>
      </c>
      <c r="C39" s="70" t="s">
        <v>165</v>
      </c>
      <c r="D39" s="68" t="s">
        <v>29</v>
      </c>
      <c r="E39" s="68" t="s">
        <v>103</v>
      </c>
      <c r="F39" s="68" t="s">
        <v>65</v>
      </c>
      <c r="G39" s="67">
        <f t="shared" ref="G39:I39" si="4">G40</f>
        <v>3000</v>
      </c>
      <c r="H39" s="67">
        <f t="shared" si="4"/>
        <v>3000</v>
      </c>
      <c r="I39" s="67">
        <f t="shared" si="4"/>
        <v>3000</v>
      </c>
    </row>
    <row r="40" spans="1:9" s="72" customFormat="1" ht="18.75" customHeight="1">
      <c r="A40" s="68" t="s">
        <v>126</v>
      </c>
      <c r="B40" s="88" t="s">
        <v>0</v>
      </c>
      <c r="C40" s="70" t="s">
        <v>165</v>
      </c>
      <c r="D40" s="68" t="s">
        <v>29</v>
      </c>
      <c r="E40" s="68" t="s">
        <v>103</v>
      </c>
      <c r="F40" s="68" t="s">
        <v>12</v>
      </c>
      <c r="G40" s="67">
        <v>3000</v>
      </c>
      <c r="H40" s="67">
        <v>3000</v>
      </c>
      <c r="I40" s="67">
        <v>3000</v>
      </c>
    </row>
    <row r="41" spans="1:9" s="83" customFormat="1">
      <c r="A41" s="68" t="s">
        <v>127</v>
      </c>
      <c r="B41" s="85" t="s">
        <v>25</v>
      </c>
      <c r="C41" s="81" t="s">
        <v>165</v>
      </c>
      <c r="D41" s="82" t="s">
        <v>30</v>
      </c>
      <c r="E41" s="82"/>
      <c r="F41" s="82"/>
      <c r="G41" s="71">
        <f>G44</f>
        <v>3100</v>
      </c>
      <c r="H41" s="71">
        <f>H44</f>
        <v>3100</v>
      </c>
      <c r="I41" s="71">
        <f>I44</f>
        <v>3100</v>
      </c>
    </row>
    <row r="42" spans="1:9" s="83" customFormat="1">
      <c r="A42" s="68" t="s">
        <v>128</v>
      </c>
      <c r="B42" s="69" t="s">
        <v>208</v>
      </c>
      <c r="C42" s="70" t="s">
        <v>165</v>
      </c>
      <c r="D42" s="68" t="s">
        <v>30</v>
      </c>
      <c r="E42" s="68" t="s">
        <v>209</v>
      </c>
      <c r="F42" s="82"/>
      <c r="G42" s="67">
        <f t="shared" ref="G42:I43" si="5">G43</f>
        <v>3100</v>
      </c>
      <c r="H42" s="67">
        <f t="shared" si="5"/>
        <v>3100</v>
      </c>
      <c r="I42" s="67">
        <f t="shared" si="5"/>
        <v>3100</v>
      </c>
    </row>
    <row r="43" spans="1:9" s="83" customFormat="1">
      <c r="A43" s="68" t="s">
        <v>129</v>
      </c>
      <c r="B43" s="41" t="s">
        <v>206</v>
      </c>
      <c r="C43" s="70" t="s">
        <v>165</v>
      </c>
      <c r="D43" s="68" t="s">
        <v>30</v>
      </c>
      <c r="E43" s="68" t="s">
        <v>212</v>
      </c>
      <c r="F43" s="82"/>
      <c r="G43" s="67">
        <f t="shared" si="5"/>
        <v>3100</v>
      </c>
      <c r="H43" s="67">
        <f t="shared" si="5"/>
        <v>3100</v>
      </c>
      <c r="I43" s="67">
        <f t="shared" si="5"/>
        <v>3100</v>
      </c>
    </row>
    <row r="44" spans="1:9" s="72" customFormat="1" ht="45">
      <c r="A44" s="68" t="s">
        <v>130</v>
      </c>
      <c r="B44" s="73" t="s">
        <v>167</v>
      </c>
      <c r="C44" s="70" t="s">
        <v>165</v>
      </c>
      <c r="D44" s="68" t="s">
        <v>30</v>
      </c>
      <c r="E44" s="68" t="s">
        <v>113</v>
      </c>
      <c r="F44" s="68"/>
      <c r="G44" s="67">
        <f t="shared" ref="G44:I45" si="6">G45</f>
        <v>3100</v>
      </c>
      <c r="H44" s="67">
        <f t="shared" si="6"/>
        <v>3100</v>
      </c>
      <c r="I44" s="67">
        <f t="shared" si="6"/>
        <v>3100</v>
      </c>
    </row>
    <row r="45" spans="1:9" s="72" customFormat="1" ht="13.5" customHeight="1">
      <c r="A45" s="82" t="s">
        <v>22</v>
      </c>
      <c r="B45" s="69" t="s">
        <v>60</v>
      </c>
      <c r="C45" s="70" t="s">
        <v>165</v>
      </c>
      <c r="D45" s="68" t="s">
        <v>30</v>
      </c>
      <c r="E45" s="68" t="s">
        <v>113</v>
      </c>
      <c r="F45" s="68" t="s">
        <v>61</v>
      </c>
      <c r="G45" s="67">
        <f t="shared" si="6"/>
        <v>3100</v>
      </c>
      <c r="H45" s="67">
        <f t="shared" si="6"/>
        <v>3100</v>
      </c>
      <c r="I45" s="67">
        <f t="shared" si="6"/>
        <v>3100</v>
      </c>
    </row>
    <row r="46" spans="1:9" s="72" customFormat="1" ht="26.25" customHeight="1">
      <c r="A46" s="68" t="s">
        <v>131</v>
      </c>
      <c r="B46" s="69" t="s">
        <v>62</v>
      </c>
      <c r="C46" s="70" t="s">
        <v>165</v>
      </c>
      <c r="D46" s="68" t="s">
        <v>30</v>
      </c>
      <c r="E46" s="68" t="s">
        <v>113</v>
      </c>
      <c r="F46" s="68" t="s">
        <v>63</v>
      </c>
      <c r="G46" s="67">
        <v>3100</v>
      </c>
      <c r="H46" s="67">
        <v>3100</v>
      </c>
      <c r="I46" s="67">
        <v>3100</v>
      </c>
    </row>
    <row r="47" spans="1:9" s="72" customFormat="1">
      <c r="A47" s="68" t="s">
        <v>132</v>
      </c>
      <c r="B47" s="41" t="s">
        <v>204</v>
      </c>
      <c r="C47" s="70" t="s">
        <v>165</v>
      </c>
      <c r="D47" s="68" t="s">
        <v>30</v>
      </c>
      <c r="E47" s="68" t="s">
        <v>172</v>
      </c>
      <c r="F47" s="68"/>
      <c r="G47" s="67">
        <f t="shared" ref="G47:I50" si="7">G48</f>
        <v>110038</v>
      </c>
      <c r="H47" s="67">
        <f t="shared" si="7"/>
        <v>110038</v>
      </c>
      <c r="I47" s="67">
        <f t="shared" si="7"/>
        <v>110038</v>
      </c>
    </row>
    <row r="48" spans="1:9" s="72" customFormat="1">
      <c r="A48" s="68" t="s">
        <v>40</v>
      </c>
      <c r="B48" s="41" t="s">
        <v>206</v>
      </c>
      <c r="C48" s="70" t="s">
        <v>165</v>
      </c>
      <c r="D48" s="68" t="s">
        <v>30</v>
      </c>
      <c r="E48" s="68" t="s">
        <v>101</v>
      </c>
      <c r="F48" s="68"/>
      <c r="G48" s="67">
        <f>G49</f>
        <v>110038</v>
      </c>
      <c r="H48" s="67">
        <f>H49</f>
        <v>110038</v>
      </c>
      <c r="I48" s="67">
        <f>I49</f>
        <v>110038</v>
      </c>
    </row>
    <row r="49" spans="1:14" s="72" customFormat="1" ht="25.5">
      <c r="A49" s="68" t="s">
        <v>133</v>
      </c>
      <c r="B49" s="69" t="s">
        <v>16</v>
      </c>
      <c r="C49" s="70" t="s">
        <v>165</v>
      </c>
      <c r="D49" s="68" t="s">
        <v>30</v>
      </c>
      <c r="E49" s="68" t="s">
        <v>180</v>
      </c>
      <c r="F49" s="68"/>
      <c r="G49" s="67">
        <f t="shared" si="7"/>
        <v>110038</v>
      </c>
      <c r="H49" s="67">
        <f t="shared" si="7"/>
        <v>110038</v>
      </c>
      <c r="I49" s="67">
        <f t="shared" si="7"/>
        <v>110038</v>
      </c>
    </row>
    <row r="50" spans="1:14" s="72" customFormat="1" ht="25.5">
      <c r="A50" s="68" t="s">
        <v>134</v>
      </c>
      <c r="B50" s="69" t="s">
        <v>60</v>
      </c>
      <c r="C50" s="70" t="s">
        <v>165</v>
      </c>
      <c r="D50" s="68" t="s">
        <v>30</v>
      </c>
      <c r="E50" s="68" t="s">
        <v>180</v>
      </c>
      <c r="F50" s="68" t="s">
        <v>61</v>
      </c>
      <c r="G50" s="67">
        <f t="shared" si="7"/>
        <v>110038</v>
      </c>
      <c r="H50" s="67">
        <f t="shared" si="7"/>
        <v>110038</v>
      </c>
      <c r="I50" s="67">
        <v>110038</v>
      </c>
    </row>
    <row r="51" spans="1:14" s="72" customFormat="1" ht="30.75" customHeight="1">
      <c r="A51" s="68" t="s">
        <v>35</v>
      </c>
      <c r="B51" s="69" t="s">
        <v>62</v>
      </c>
      <c r="C51" s="70" t="s">
        <v>165</v>
      </c>
      <c r="D51" s="68" t="s">
        <v>30</v>
      </c>
      <c r="E51" s="68" t="s">
        <v>180</v>
      </c>
      <c r="F51" s="68" t="s">
        <v>63</v>
      </c>
      <c r="G51" s="67">
        <v>110038</v>
      </c>
      <c r="H51" s="67">
        <v>110038</v>
      </c>
      <c r="I51" s="67">
        <v>110038</v>
      </c>
    </row>
    <row r="52" spans="1:14" s="83" customFormat="1" ht="18" customHeight="1">
      <c r="A52" s="82" t="s">
        <v>135</v>
      </c>
      <c r="B52" s="80" t="s">
        <v>6</v>
      </c>
      <c r="C52" s="81" t="s">
        <v>165</v>
      </c>
      <c r="D52" s="82" t="s">
        <v>34</v>
      </c>
      <c r="E52" s="82"/>
      <c r="F52" s="82"/>
      <c r="G52" s="71">
        <f>G55</f>
        <v>88730</v>
      </c>
      <c r="H52" s="71">
        <f>H55</f>
        <v>93020</v>
      </c>
      <c r="I52" s="71">
        <f>I55</f>
        <v>0</v>
      </c>
    </row>
    <row r="53" spans="1:14" s="83" customFormat="1" ht="18" customHeight="1">
      <c r="A53" s="68" t="s">
        <v>43</v>
      </c>
      <c r="B53" s="69" t="s">
        <v>208</v>
      </c>
      <c r="C53" s="70" t="s">
        <v>165</v>
      </c>
      <c r="D53" s="68" t="s">
        <v>29</v>
      </c>
      <c r="E53" s="68" t="s">
        <v>209</v>
      </c>
      <c r="F53" s="82"/>
      <c r="G53" s="67">
        <f t="shared" ref="G53:I54" si="8">G54</f>
        <v>88730</v>
      </c>
      <c r="H53" s="67">
        <f t="shared" si="8"/>
        <v>93020</v>
      </c>
      <c r="I53" s="67">
        <f t="shared" si="8"/>
        <v>0</v>
      </c>
    </row>
    <row r="54" spans="1:14" s="83" customFormat="1" ht="18" customHeight="1">
      <c r="A54" s="68" t="s">
        <v>44</v>
      </c>
      <c r="B54" s="41" t="s">
        <v>206</v>
      </c>
      <c r="C54" s="70" t="s">
        <v>165</v>
      </c>
      <c r="D54" s="68" t="s">
        <v>29</v>
      </c>
      <c r="E54" s="68" t="s">
        <v>212</v>
      </c>
      <c r="F54" s="82"/>
      <c r="G54" s="67">
        <f t="shared" si="8"/>
        <v>88730</v>
      </c>
      <c r="H54" s="67">
        <f t="shared" si="8"/>
        <v>93020</v>
      </c>
      <c r="I54" s="67">
        <f t="shared" si="8"/>
        <v>0</v>
      </c>
    </row>
    <row r="55" spans="1:14" s="72" customFormat="1" ht="38.25">
      <c r="A55" s="68" t="s">
        <v>136</v>
      </c>
      <c r="B55" s="69" t="s">
        <v>166</v>
      </c>
      <c r="C55" s="70" t="s">
        <v>165</v>
      </c>
      <c r="D55" s="68" t="s">
        <v>34</v>
      </c>
      <c r="E55" s="68" t="s">
        <v>114</v>
      </c>
      <c r="F55" s="68"/>
      <c r="G55" s="67">
        <f t="shared" ref="G55:I57" si="9">G56</f>
        <v>88730</v>
      </c>
      <c r="H55" s="67">
        <f t="shared" si="9"/>
        <v>93020</v>
      </c>
      <c r="I55" s="67">
        <f t="shared" si="9"/>
        <v>0</v>
      </c>
    </row>
    <row r="56" spans="1:14" s="72" customFormat="1" ht="38.25">
      <c r="A56" s="68" t="s">
        <v>137</v>
      </c>
      <c r="B56" s="69" t="s">
        <v>166</v>
      </c>
      <c r="C56" s="70" t="s">
        <v>165</v>
      </c>
      <c r="D56" s="68" t="s">
        <v>34</v>
      </c>
      <c r="E56" s="68" t="s">
        <v>114</v>
      </c>
      <c r="F56" s="68"/>
      <c r="G56" s="67">
        <f>G57+G59</f>
        <v>88730</v>
      </c>
      <c r="H56" s="67">
        <f>H57+H59</f>
        <v>93020</v>
      </c>
      <c r="I56" s="67">
        <f>I57+I59</f>
        <v>0</v>
      </c>
    </row>
    <row r="57" spans="1:14" s="72" customFormat="1" ht="63.75">
      <c r="A57" s="68" t="s">
        <v>138</v>
      </c>
      <c r="B57" s="69" t="s">
        <v>56</v>
      </c>
      <c r="C57" s="70" t="s">
        <v>165</v>
      </c>
      <c r="D57" s="68" t="s">
        <v>34</v>
      </c>
      <c r="E57" s="68" t="s">
        <v>114</v>
      </c>
      <c r="F57" s="68" t="s">
        <v>57</v>
      </c>
      <c r="G57" s="67">
        <f t="shared" si="9"/>
        <v>78729</v>
      </c>
      <c r="H57" s="67">
        <f t="shared" si="9"/>
        <v>78729</v>
      </c>
      <c r="I57" s="67">
        <f t="shared" si="9"/>
        <v>0</v>
      </c>
    </row>
    <row r="58" spans="1:14" s="72" customFormat="1" ht="25.5">
      <c r="A58" s="68" t="s">
        <v>45</v>
      </c>
      <c r="B58" s="69" t="s">
        <v>58</v>
      </c>
      <c r="C58" s="70" t="s">
        <v>165</v>
      </c>
      <c r="D58" s="68" t="s">
        <v>34</v>
      </c>
      <c r="E58" s="68" t="s">
        <v>114</v>
      </c>
      <c r="F58" s="68" t="s">
        <v>59</v>
      </c>
      <c r="G58" s="67">
        <v>78729</v>
      </c>
      <c r="H58" s="67">
        <v>78729</v>
      </c>
      <c r="I58" s="67">
        <v>0</v>
      </c>
    </row>
    <row r="59" spans="1:14" s="72" customFormat="1" ht="25.5">
      <c r="A59" s="68" t="s">
        <v>139</v>
      </c>
      <c r="B59" s="69" t="s">
        <v>60</v>
      </c>
      <c r="C59" s="70" t="s">
        <v>165</v>
      </c>
      <c r="D59" s="68" t="s">
        <v>34</v>
      </c>
      <c r="E59" s="68" t="s">
        <v>114</v>
      </c>
      <c r="F59" s="68" t="s">
        <v>61</v>
      </c>
      <c r="G59" s="67">
        <v>10001</v>
      </c>
      <c r="H59" s="67">
        <v>14291</v>
      </c>
      <c r="I59" s="67">
        <v>0</v>
      </c>
      <c r="L59" s="83"/>
      <c r="M59" s="83"/>
      <c r="N59" s="83"/>
    </row>
    <row r="60" spans="1:14" s="72" customFormat="1" ht="38.25">
      <c r="A60" s="68" t="s">
        <v>140</v>
      </c>
      <c r="B60" s="69" t="s">
        <v>62</v>
      </c>
      <c r="C60" s="70" t="s">
        <v>165</v>
      </c>
      <c r="D60" s="68" t="s">
        <v>34</v>
      </c>
      <c r="E60" s="68" t="s">
        <v>114</v>
      </c>
      <c r="F60" s="68" t="s">
        <v>63</v>
      </c>
      <c r="G60" s="67">
        <v>10001</v>
      </c>
      <c r="H60" s="67">
        <v>14291</v>
      </c>
      <c r="I60" s="67">
        <v>0</v>
      </c>
    </row>
    <row r="61" spans="1:14" s="83" customFormat="1" ht="25.5">
      <c r="A61" s="82" t="s">
        <v>141</v>
      </c>
      <c r="B61" s="80" t="s">
        <v>17</v>
      </c>
      <c r="C61" s="81" t="s">
        <v>165</v>
      </c>
      <c r="D61" s="82" t="s">
        <v>36</v>
      </c>
      <c r="E61" s="82"/>
      <c r="F61" s="82"/>
      <c r="G61" s="71">
        <f t="shared" ref="G61:I64" si="10">G62</f>
        <v>204781</v>
      </c>
      <c r="H61" s="71">
        <f t="shared" si="10"/>
        <v>177586</v>
      </c>
      <c r="I61" s="71">
        <f t="shared" si="10"/>
        <v>177586</v>
      </c>
      <c r="L61" s="72"/>
      <c r="M61" s="72"/>
      <c r="N61" s="72"/>
    </row>
    <row r="62" spans="1:14" s="72" customFormat="1" ht="41.25" customHeight="1">
      <c r="A62" s="68" t="s">
        <v>142</v>
      </c>
      <c r="B62" s="69" t="s">
        <v>198</v>
      </c>
      <c r="C62" s="70" t="s">
        <v>165</v>
      </c>
      <c r="D62" s="68" t="s">
        <v>173</v>
      </c>
      <c r="E62" s="68"/>
      <c r="F62" s="68"/>
      <c r="G62" s="67">
        <f t="shared" si="10"/>
        <v>204781</v>
      </c>
      <c r="H62" s="67">
        <f t="shared" si="10"/>
        <v>177586</v>
      </c>
      <c r="I62" s="67">
        <f t="shared" si="10"/>
        <v>177586</v>
      </c>
    </row>
    <row r="63" spans="1:14" s="72" customFormat="1" ht="38.25">
      <c r="A63" s="68" t="s">
        <v>143</v>
      </c>
      <c r="B63" s="75" t="s">
        <v>176</v>
      </c>
      <c r="C63" s="70" t="s">
        <v>165</v>
      </c>
      <c r="D63" s="68" t="s">
        <v>173</v>
      </c>
      <c r="E63" s="68" t="s">
        <v>104</v>
      </c>
      <c r="F63" s="68"/>
      <c r="G63" s="67">
        <f t="shared" si="10"/>
        <v>204781</v>
      </c>
      <c r="H63" s="67">
        <f t="shared" si="10"/>
        <v>177586</v>
      </c>
      <c r="I63" s="67">
        <f t="shared" si="10"/>
        <v>177586</v>
      </c>
    </row>
    <row r="64" spans="1:14" s="72" customFormat="1" ht="63.75">
      <c r="A64" s="68" t="s">
        <v>144</v>
      </c>
      <c r="B64" s="75" t="s">
        <v>177</v>
      </c>
      <c r="C64" s="70" t="s">
        <v>165</v>
      </c>
      <c r="D64" s="68" t="s">
        <v>173</v>
      </c>
      <c r="E64" s="68" t="s">
        <v>105</v>
      </c>
      <c r="F64" s="68"/>
      <c r="G64" s="67">
        <f t="shared" si="10"/>
        <v>204781</v>
      </c>
      <c r="H64" s="67">
        <f t="shared" si="10"/>
        <v>177586</v>
      </c>
      <c r="I64" s="67">
        <f t="shared" si="10"/>
        <v>177586</v>
      </c>
    </row>
    <row r="65" spans="1:14" s="72" customFormat="1" ht="25.5">
      <c r="A65" s="68" t="s">
        <v>145</v>
      </c>
      <c r="B65" s="69" t="s">
        <v>16</v>
      </c>
      <c r="C65" s="70" t="s">
        <v>165</v>
      </c>
      <c r="D65" s="68" t="s">
        <v>173</v>
      </c>
      <c r="E65" s="68" t="s">
        <v>106</v>
      </c>
      <c r="F65" s="68"/>
      <c r="G65" s="67">
        <f>G66+G68</f>
        <v>204781</v>
      </c>
      <c r="H65" s="67">
        <f>H66+H68</f>
        <v>177586</v>
      </c>
      <c r="I65" s="67">
        <f>I66+I68</f>
        <v>177586</v>
      </c>
    </row>
    <row r="66" spans="1:14" s="72" customFormat="1" ht="63.75">
      <c r="A66" s="68" t="s">
        <v>146</v>
      </c>
      <c r="B66" s="69" t="s">
        <v>56</v>
      </c>
      <c r="C66" s="70" t="s">
        <v>165</v>
      </c>
      <c r="D66" s="68" t="s">
        <v>173</v>
      </c>
      <c r="E66" s="68" t="s">
        <v>106</v>
      </c>
      <c r="F66" s="68" t="s">
        <v>57</v>
      </c>
      <c r="G66" s="67">
        <f>G67</f>
        <v>190981</v>
      </c>
      <c r="H66" s="67">
        <f>H67</f>
        <v>159896</v>
      </c>
      <c r="I66" s="67">
        <f>I67</f>
        <v>159896</v>
      </c>
    </row>
    <row r="67" spans="1:14" s="72" customFormat="1" ht="25.5">
      <c r="A67" s="68" t="s">
        <v>147</v>
      </c>
      <c r="B67" s="69" t="s">
        <v>96</v>
      </c>
      <c r="C67" s="70" t="s">
        <v>165</v>
      </c>
      <c r="D67" s="68" t="s">
        <v>173</v>
      </c>
      <c r="E67" s="68" t="s">
        <v>106</v>
      </c>
      <c r="F67" s="68" t="s">
        <v>97</v>
      </c>
      <c r="G67" s="67">
        <v>190981</v>
      </c>
      <c r="H67" s="67">
        <v>159896</v>
      </c>
      <c r="I67" s="67">
        <v>159896</v>
      </c>
    </row>
    <row r="68" spans="1:14" s="72" customFormat="1" ht="25.5">
      <c r="A68" s="68" t="s">
        <v>148</v>
      </c>
      <c r="B68" s="69" t="s">
        <v>60</v>
      </c>
      <c r="C68" s="70" t="s">
        <v>165</v>
      </c>
      <c r="D68" s="68" t="s">
        <v>173</v>
      </c>
      <c r="E68" s="68" t="s">
        <v>106</v>
      </c>
      <c r="F68" s="68" t="s">
        <v>61</v>
      </c>
      <c r="G68" s="67">
        <f>G69</f>
        <v>13800</v>
      </c>
      <c r="H68" s="67">
        <f>H69</f>
        <v>17690</v>
      </c>
      <c r="I68" s="67">
        <f>I69</f>
        <v>17690</v>
      </c>
      <c r="L68" s="83"/>
      <c r="M68" s="83"/>
      <c r="N68" s="83"/>
    </row>
    <row r="69" spans="1:14" s="72" customFormat="1" ht="31.5" customHeight="1">
      <c r="A69" s="68" t="s">
        <v>149</v>
      </c>
      <c r="B69" s="69" t="s">
        <v>62</v>
      </c>
      <c r="C69" s="70" t="s">
        <v>165</v>
      </c>
      <c r="D69" s="68" t="s">
        <v>173</v>
      </c>
      <c r="E69" s="68" t="s">
        <v>106</v>
      </c>
      <c r="F69" s="68" t="s">
        <v>63</v>
      </c>
      <c r="G69" s="67">
        <v>13800</v>
      </c>
      <c r="H69" s="67">
        <v>17690</v>
      </c>
      <c r="I69" s="67">
        <v>17690</v>
      </c>
    </row>
    <row r="70" spans="1:14" s="83" customFormat="1">
      <c r="A70" s="68" t="s">
        <v>150</v>
      </c>
      <c r="B70" s="80" t="s">
        <v>69</v>
      </c>
      <c r="C70" s="81" t="s">
        <v>165</v>
      </c>
      <c r="D70" s="82" t="s">
        <v>70</v>
      </c>
      <c r="E70" s="82"/>
      <c r="F70" s="82"/>
      <c r="G70" s="71">
        <f t="shared" ref="G70:I75" si="11">G71</f>
        <v>602000</v>
      </c>
      <c r="H70" s="71">
        <f t="shared" si="11"/>
        <v>622000</v>
      </c>
      <c r="I70" s="71">
        <f t="shared" si="11"/>
        <v>643400</v>
      </c>
      <c r="L70" s="72"/>
      <c r="M70" s="72"/>
      <c r="N70" s="72"/>
    </row>
    <row r="71" spans="1:14" s="72" customFormat="1">
      <c r="A71" s="68" t="s">
        <v>151</v>
      </c>
      <c r="B71" s="69" t="s">
        <v>11</v>
      </c>
      <c r="C71" s="70" t="s">
        <v>165</v>
      </c>
      <c r="D71" s="68" t="s">
        <v>8</v>
      </c>
      <c r="E71" s="68"/>
      <c r="F71" s="68"/>
      <c r="G71" s="67">
        <f t="shared" si="11"/>
        <v>602000</v>
      </c>
      <c r="H71" s="67">
        <f t="shared" si="11"/>
        <v>622000</v>
      </c>
      <c r="I71" s="67">
        <f t="shared" si="11"/>
        <v>643400</v>
      </c>
    </row>
    <row r="72" spans="1:14" s="72" customFormat="1" ht="42.75" customHeight="1">
      <c r="A72" s="68" t="s">
        <v>152</v>
      </c>
      <c r="B72" s="75" t="s">
        <v>176</v>
      </c>
      <c r="C72" s="70" t="s">
        <v>165</v>
      </c>
      <c r="D72" s="68" t="s">
        <v>8</v>
      </c>
      <c r="E72" s="68" t="s">
        <v>104</v>
      </c>
      <c r="F72" s="68"/>
      <c r="G72" s="67">
        <f t="shared" si="11"/>
        <v>602000</v>
      </c>
      <c r="H72" s="67">
        <f t="shared" si="11"/>
        <v>622000</v>
      </c>
      <c r="I72" s="67">
        <f t="shared" si="11"/>
        <v>643400</v>
      </c>
    </row>
    <row r="73" spans="1:14" s="72" customFormat="1" ht="38.25">
      <c r="A73" s="68" t="s">
        <v>153</v>
      </c>
      <c r="B73" s="69" t="s">
        <v>178</v>
      </c>
      <c r="C73" s="70" t="s">
        <v>165</v>
      </c>
      <c r="D73" s="68" t="s">
        <v>8</v>
      </c>
      <c r="E73" s="68" t="s">
        <v>107</v>
      </c>
      <c r="F73" s="68"/>
      <c r="G73" s="67">
        <f t="shared" si="11"/>
        <v>602000</v>
      </c>
      <c r="H73" s="67">
        <f t="shared" si="11"/>
        <v>622000</v>
      </c>
      <c r="I73" s="67">
        <f t="shared" si="11"/>
        <v>643400</v>
      </c>
    </row>
    <row r="74" spans="1:14" s="72" customFormat="1" ht="25.5">
      <c r="A74" s="68" t="s">
        <v>154</v>
      </c>
      <c r="B74" s="69" t="s">
        <v>60</v>
      </c>
      <c r="C74" s="70" t="s">
        <v>165</v>
      </c>
      <c r="D74" s="68" t="s">
        <v>8</v>
      </c>
      <c r="E74" s="68" t="s">
        <v>108</v>
      </c>
      <c r="F74" s="68"/>
      <c r="G74" s="67">
        <f t="shared" si="11"/>
        <v>602000</v>
      </c>
      <c r="H74" s="67">
        <f t="shared" si="11"/>
        <v>622000</v>
      </c>
      <c r="I74" s="67">
        <f t="shared" si="11"/>
        <v>643400</v>
      </c>
    </row>
    <row r="75" spans="1:14" s="72" customFormat="1" ht="25.5">
      <c r="A75" s="68" t="s">
        <v>155</v>
      </c>
      <c r="B75" s="69" t="s">
        <v>60</v>
      </c>
      <c r="C75" s="70" t="s">
        <v>165</v>
      </c>
      <c r="D75" s="68" t="s">
        <v>8</v>
      </c>
      <c r="E75" s="68" t="s">
        <v>108</v>
      </c>
      <c r="F75" s="68" t="s">
        <v>61</v>
      </c>
      <c r="G75" s="67">
        <f>G76</f>
        <v>602000</v>
      </c>
      <c r="H75" s="67">
        <f t="shared" si="11"/>
        <v>622000</v>
      </c>
      <c r="I75" s="67">
        <f t="shared" si="11"/>
        <v>643400</v>
      </c>
      <c r="L75" s="83"/>
      <c r="M75" s="83"/>
      <c r="N75" s="83"/>
    </row>
    <row r="76" spans="1:14" s="72" customFormat="1" ht="27.75" customHeight="1">
      <c r="A76" s="68" t="s">
        <v>156</v>
      </c>
      <c r="B76" s="69" t="s">
        <v>62</v>
      </c>
      <c r="C76" s="70" t="s">
        <v>165</v>
      </c>
      <c r="D76" s="68" t="s">
        <v>8</v>
      </c>
      <c r="E76" s="68" t="s">
        <v>108</v>
      </c>
      <c r="F76" s="68" t="s">
        <v>63</v>
      </c>
      <c r="G76" s="67">
        <v>602000</v>
      </c>
      <c r="H76" s="67">
        <v>622000</v>
      </c>
      <c r="I76" s="67">
        <v>643400</v>
      </c>
    </row>
    <row r="77" spans="1:14" s="83" customFormat="1">
      <c r="A77" s="79" t="s">
        <v>157</v>
      </c>
      <c r="B77" s="80" t="s">
        <v>90</v>
      </c>
      <c r="C77" s="81" t="s">
        <v>165</v>
      </c>
      <c r="D77" s="82" t="s">
        <v>91</v>
      </c>
      <c r="E77" s="82"/>
      <c r="F77" s="82"/>
      <c r="G77" s="71">
        <f t="shared" ref="G77:I82" si="12">G78</f>
        <v>549726</v>
      </c>
      <c r="H77" s="71">
        <f t="shared" si="12"/>
        <v>549726</v>
      </c>
      <c r="I77" s="71">
        <f t="shared" si="12"/>
        <v>549726</v>
      </c>
      <c r="L77" s="72"/>
      <c r="M77" s="72"/>
      <c r="N77" s="72"/>
    </row>
    <row r="78" spans="1:14" s="72" customFormat="1">
      <c r="A78" s="39" t="s">
        <v>158</v>
      </c>
      <c r="B78" s="69" t="s">
        <v>10</v>
      </c>
      <c r="C78" s="70" t="s">
        <v>165</v>
      </c>
      <c r="D78" s="68" t="s">
        <v>9</v>
      </c>
      <c r="E78" s="68"/>
      <c r="F78" s="68"/>
      <c r="G78" s="67">
        <f t="shared" si="12"/>
        <v>549726</v>
      </c>
      <c r="H78" s="67">
        <f t="shared" si="12"/>
        <v>549726</v>
      </c>
      <c r="I78" s="67">
        <f t="shared" si="12"/>
        <v>549726</v>
      </c>
    </row>
    <row r="79" spans="1:14" s="72" customFormat="1" ht="42.75" customHeight="1">
      <c r="A79" s="39" t="s">
        <v>159</v>
      </c>
      <c r="B79" s="75" t="s">
        <v>176</v>
      </c>
      <c r="C79" s="70" t="s">
        <v>165</v>
      </c>
      <c r="D79" s="68" t="s">
        <v>9</v>
      </c>
      <c r="E79" s="68" t="s">
        <v>104</v>
      </c>
      <c r="F79" s="68"/>
      <c r="G79" s="67">
        <f t="shared" si="12"/>
        <v>549726</v>
      </c>
      <c r="H79" s="67">
        <f t="shared" si="12"/>
        <v>549726</v>
      </c>
      <c r="I79" s="67">
        <f t="shared" si="12"/>
        <v>549726</v>
      </c>
    </row>
    <row r="80" spans="1:14" s="72" customFormat="1" ht="60">
      <c r="A80" s="65" t="s">
        <v>160</v>
      </c>
      <c r="B80" s="76" t="s">
        <v>179</v>
      </c>
      <c r="C80" s="70" t="s">
        <v>165</v>
      </c>
      <c r="D80" s="68" t="s">
        <v>9</v>
      </c>
      <c r="E80" s="68" t="s">
        <v>109</v>
      </c>
      <c r="F80" s="68"/>
      <c r="G80" s="67">
        <f t="shared" si="12"/>
        <v>549726</v>
      </c>
      <c r="H80" s="67">
        <f t="shared" si="12"/>
        <v>549726</v>
      </c>
      <c r="I80" s="67">
        <f t="shared" si="12"/>
        <v>549726</v>
      </c>
    </row>
    <row r="81" spans="1:16" s="72" customFormat="1" ht="25.5">
      <c r="A81" s="65" t="s">
        <v>161</v>
      </c>
      <c r="B81" s="69" t="s">
        <v>1</v>
      </c>
      <c r="C81" s="70" t="s">
        <v>165</v>
      </c>
      <c r="D81" s="68" t="s">
        <v>9</v>
      </c>
      <c r="E81" s="68" t="s">
        <v>110</v>
      </c>
      <c r="F81" s="68"/>
      <c r="G81" s="67">
        <f t="shared" si="12"/>
        <v>549726</v>
      </c>
      <c r="H81" s="67">
        <f t="shared" si="12"/>
        <v>549726</v>
      </c>
      <c r="I81" s="67">
        <f t="shared" si="12"/>
        <v>549726</v>
      </c>
    </row>
    <row r="82" spans="1:16" s="72" customFormat="1" ht="25.5">
      <c r="A82" s="65" t="s">
        <v>162</v>
      </c>
      <c r="B82" s="69" t="s">
        <v>60</v>
      </c>
      <c r="C82" s="70" t="s">
        <v>165</v>
      </c>
      <c r="D82" s="68" t="s">
        <v>9</v>
      </c>
      <c r="E82" s="68" t="s">
        <v>110</v>
      </c>
      <c r="F82" s="68" t="s">
        <v>61</v>
      </c>
      <c r="G82" s="67">
        <f>G83</f>
        <v>549726</v>
      </c>
      <c r="H82" s="67">
        <f t="shared" si="12"/>
        <v>549726</v>
      </c>
      <c r="I82" s="67">
        <f t="shared" si="12"/>
        <v>549726</v>
      </c>
      <c r="L82" s="83"/>
      <c r="M82" s="83"/>
      <c r="N82" s="83"/>
    </row>
    <row r="83" spans="1:16" s="72" customFormat="1" ht="24" customHeight="1">
      <c r="A83" s="65" t="s">
        <v>163</v>
      </c>
      <c r="B83" s="69" t="s">
        <v>62</v>
      </c>
      <c r="C83" s="70" t="s">
        <v>165</v>
      </c>
      <c r="D83" s="68" t="s">
        <v>9</v>
      </c>
      <c r="E83" s="68" t="s">
        <v>110</v>
      </c>
      <c r="F83" s="68" t="s">
        <v>63</v>
      </c>
      <c r="G83" s="67">
        <v>549726</v>
      </c>
      <c r="H83" s="67">
        <v>549726</v>
      </c>
      <c r="I83" s="67">
        <v>549726</v>
      </c>
    </row>
    <row r="84" spans="1:16" s="83" customFormat="1" ht="18" customHeight="1">
      <c r="A84" s="89" t="s">
        <v>199</v>
      </c>
      <c r="B84" s="84" t="s">
        <v>188</v>
      </c>
      <c r="C84" s="81" t="s">
        <v>165</v>
      </c>
      <c r="D84" s="82" t="s">
        <v>190</v>
      </c>
      <c r="E84" s="82" t="s">
        <v>101</v>
      </c>
      <c r="F84" s="82"/>
      <c r="G84" s="71">
        <v>60000</v>
      </c>
      <c r="H84" s="71">
        <v>60000</v>
      </c>
      <c r="I84" s="71">
        <v>60000</v>
      </c>
      <c r="L84" s="72"/>
      <c r="M84" s="72"/>
      <c r="N84" s="72"/>
    </row>
    <row r="85" spans="1:16" s="72" customFormat="1" ht="18.75" customHeight="1">
      <c r="A85" s="65" t="s">
        <v>200</v>
      </c>
      <c r="B85" s="90" t="s">
        <v>189</v>
      </c>
      <c r="C85" s="70" t="s">
        <v>165</v>
      </c>
      <c r="D85" s="68" t="s">
        <v>191</v>
      </c>
      <c r="E85" s="68" t="s">
        <v>187</v>
      </c>
      <c r="F85" s="68"/>
      <c r="G85" s="67">
        <v>60000</v>
      </c>
      <c r="H85" s="67">
        <v>60000</v>
      </c>
      <c r="I85" s="67">
        <v>60000</v>
      </c>
    </row>
    <row r="86" spans="1:16" s="72" customFormat="1" ht="18.75" customHeight="1">
      <c r="A86" s="65" t="s">
        <v>201</v>
      </c>
      <c r="B86" s="91" t="s">
        <v>4</v>
      </c>
      <c r="C86" s="70" t="s">
        <v>165</v>
      </c>
      <c r="D86" s="68" t="s">
        <v>191</v>
      </c>
      <c r="E86" s="68" t="s">
        <v>193</v>
      </c>
      <c r="F86" s="68" t="s">
        <v>5</v>
      </c>
      <c r="G86" s="67">
        <v>60000</v>
      </c>
      <c r="H86" s="67">
        <v>60000</v>
      </c>
      <c r="I86" s="67">
        <v>60000</v>
      </c>
      <c r="L86" s="83"/>
      <c r="M86" s="83"/>
      <c r="N86" s="83"/>
    </row>
    <row r="87" spans="1:16" s="72" customFormat="1" ht="17.25" customHeight="1">
      <c r="A87" s="65" t="s">
        <v>202</v>
      </c>
      <c r="B87" s="92" t="s">
        <v>192</v>
      </c>
      <c r="C87" s="70" t="s">
        <v>165</v>
      </c>
      <c r="D87" s="68" t="s">
        <v>191</v>
      </c>
      <c r="E87" s="68" t="s">
        <v>187</v>
      </c>
      <c r="F87" s="68" t="s">
        <v>13</v>
      </c>
      <c r="G87" s="67">
        <v>60000</v>
      </c>
      <c r="H87" s="67">
        <v>60000</v>
      </c>
      <c r="I87" s="67">
        <v>60000</v>
      </c>
      <c r="L87" s="5"/>
      <c r="M87" s="5"/>
      <c r="N87" s="5"/>
    </row>
    <row r="88" spans="1:16" s="83" customFormat="1">
      <c r="A88" s="96">
        <v>77</v>
      </c>
      <c r="B88" s="93" t="s">
        <v>66</v>
      </c>
      <c r="C88" s="81" t="s">
        <v>165</v>
      </c>
      <c r="D88" s="82" t="s">
        <v>28</v>
      </c>
      <c r="E88" s="82"/>
      <c r="F88" s="82"/>
      <c r="G88" s="71">
        <f>G89</f>
        <v>21420</v>
      </c>
      <c r="H88" s="71">
        <f>H89</f>
        <v>21420</v>
      </c>
      <c r="I88" s="71">
        <f>I89</f>
        <v>21420</v>
      </c>
      <c r="L88" s="5"/>
      <c r="M88" s="5"/>
      <c r="N88" s="5"/>
    </row>
    <row r="89" spans="1:16" s="72" customFormat="1" ht="28.5" customHeight="1">
      <c r="A89" s="96">
        <v>78</v>
      </c>
      <c r="B89" s="78" t="s">
        <v>98</v>
      </c>
      <c r="C89" s="70" t="s">
        <v>165</v>
      </c>
      <c r="D89" s="68" t="s">
        <v>32</v>
      </c>
      <c r="E89" s="68"/>
      <c r="F89" s="68"/>
      <c r="G89" s="67">
        <f t="shared" ref="G89:I93" si="13">G90</f>
        <v>21420</v>
      </c>
      <c r="H89" s="67">
        <f t="shared" si="13"/>
        <v>21420</v>
      </c>
      <c r="I89" s="67">
        <f t="shared" si="13"/>
        <v>21420</v>
      </c>
      <c r="L89" s="5"/>
      <c r="M89" s="5"/>
      <c r="N89" s="5"/>
      <c r="O89" s="5"/>
      <c r="P89" s="5"/>
    </row>
    <row r="90" spans="1:16" ht="38.25">
      <c r="A90" s="65" t="s">
        <v>213</v>
      </c>
      <c r="B90" s="94" t="s">
        <v>176</v>
      </c>
      <c r="C90" s="47" t="s">
        <v>165</v>
      </c>
      <c r="D90" s="39" t="s">
        <v>32</v>
      </c>
      <c r="E90" s="39" t="s">
        <v>104</v>
      </c>
      <c r="F90" s="39"/>
      <c r="G90" s="44">
        <f t="shared" si="13"/>
        <v>21420</v>
      </c>
      <c r="H90" s="44">
        <f t="shared" si="13"/>
        <v>21420</v>
      </c>
      <c r="I90" s="44">
        <f t="shared" si="13"/>
        <v>21420</v>
      </c>
    </row>
    <row r="91" spans="1:16" ht="51">
      <c r="A91" s="65" t="s">
        <v>214</v>
      </c>
      <c r="B91" s="95" t="s">
        <v>181</v>
      </c>
      <c r="C91" s="47" t="s">
        <v>165</v>
      </c>
      <c r="D91" s="39" t="s">
        <v>32</v>
      </c>
      <c r="E91" s="39" t="s">
        <v>111</v>
      </c>
      <c r="F91" s="39"/>
      <c r="G91" s="44">
        <f t="shared" si="13"/>
        <v>21420</v>
      </c>
      <c r="H91" s="44">
        <f t="shared" si="13"/>
        <v>21420</v>
      </c>
      <c r="I91" s="44">
        <f t="shared" si="13"/>
        <v>21420</v>
      </c>
    </row>
    <row r="92" spans="1:16" ht="25.5">
      <c r="A92" s="65" t="s">
        <v>215</v>
      </c>
      <c r="B92" s="95" t="s">
        <v>2</v>
      </c>
      <c r="C92" s="47" t="s">
        <v>165</v>
      </c>
      <c r="D92" s="39" t="s">
        <v>32</v>
      </c>
      <c r="E92" s="39" t="s">
        <v>112</v>
      </c>
      <c r="F92" s="39"/>
      <c r="G92" s="44">
        <f t="shared" si="13"/>
        <v>21420</v>
      </c>
      <c r="H92" s="44">
        <f t="shared" si="13"/>
        <v>21420</v>
      </c>
      <c r="I92" s="44">
        <f t="shared" si="13"/>
        <v>21420</v>
      </c>
    </row>
    <row r="93" spans="1:16" ht="25.5">
      <c r="A93" s="59" t="s">
        <v>216</v>
      </c>
      <c r="B93" s="95" t="s">
        <v>60</v>
      </c>
      <c r="C93" s="47" t="s">
        <v>165</v>
      </c>
      <c r="D93" s="39" t="s">
        <v>32</v>
      </c>
      <c r="E93" s="39" t="s">
        <v>112</v>
      </c>
      <c r="F93" s="39" t="s">
        <v>61</v>
      </c>
      <c r="G93" s="44">
        <f t="shared" si="13"/>
        <v>21420</v>
      </c>
      <c r="H93" s="44">
        <f t="shared" si="13"/>
        <v>21420</v>
      </c>
      <c r="I93" s="44">
        <f t="shared" si="13"/>
        <v>21420</v>
      </c>
    </row>
    <row r="94" spans="1:16" ht="31.5" customHeight="1">
      <c r="A94" s="59" t="s">
        <v>217</v>
      </c>
      <c r="B94" s="41" t="s">
        <v>62</v>
      </c>
      <c r="C94" s="47" t="s">
        <v>165</v>
      </c>
      <c r="D94" s="39" t="s">
        <v>32</v>
      </c>
      <c r="E94" s="39" t="s">
        <v>112</v>
      </c>
      <c r="F94" s="39" t="s">
        <v>63</v>
      </c>
      <c r="G94" s="44">
        <v>21420</v>
      </c>
      <c r="H94" s="44">
        <v>21420</v>
      </c>
      <c r="I94" s="44">
        <v>21420</v>
      </c>
    </row>
    <row r="95" spans="1:16">
      <c r="A95" s="59" t="s">
        <v>218</v>
      </c>
      <c r="B95" s="50" t="s">
        <v>170</v>
      </c>
      <c r="C95" s="47" t="s">
        <v>165</v>
      </c>
      <c r="D95" s="47"/>
      <c r="E95" s="47"/>
      <c r="F95" s="47"/>
      <c r="G95" s="49">
        <v>0</v>
      </c>
      <c r="H95" s="49">
        <v>146574</v>
      </c>
      <c r="I95" s="49">
        <v>292061</v>
      </c>
    </row>
    <row r="96" spans="1:16">
      <c r="A96" s="59" t="s">
        <v>219</v>
      </c>
      <c r="B96" s="50" t="s">
        <v>15</v>
      </c>
      <c r="C96" s="47"/>
      <c r="D96" s="47"/>
      <c r="E96" s="48"/>
      <c r="F96" s="47"/>
      <c r="G96" s="49">
        <f>G61+G70+G77+G84+G88+G95+G13</f>
        <v>6359900</v>
      </c>
      <c r="H96" s="49">
        <f>H61+H70+H77+H84+H88+H95+H13</f>
        <v>5959051</v>
      </c>
      <c r="I96" s="49">
        <f>I61+I70+I77+I84+I88+I95+I13</f>
        <v>5844320</v>
      </c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6" spans="1:9">
      <c r="B106" s="5"/>
      <c r="C106" s="5"/>
      <c r="D106" s="5"/>
      <c r="E106" s="5"/>
      <c r="F106" s="5"/>
      <c r="G106" s="5"/>
      <c r="H106" s="5"/>
      <c r="I106" s="5"/>
    </row>
    <row r="107" spans="1:9">
      <c r="B107" s="5"/>
      <c r="C107" s="5"/>
      <c r="D107" s="5"/>
      <c r="E107" s="5"/>
      <c r="F107" s="5"/>
      <c r="G107" s="5"/>
      <c r="H107" s="5"/>
      <c r="I107" s="5"/>
    </row>
    <row r="108" spans="1:9">
      <c r="B108" s="5"/>
      <c r="C108" s="5"/>
      <c r="D108" s="5"/>
      <c r="E108" s="5"/>
      <c r="F108" s="5"/>
      <c r="G108" s="5"/>
      <c r="H108" s="5"/>
      <c r="I108" s="5"/>
    </row>
    <row r="109" spans="1:9">
      <c r="B109" s="5"/>
      <c r="C109" s="5"/>
      <c r="D109" s="5"/>
      <c r="E109" s="5"/>
      <c r="F109" s="5"/>
      <c r="G109" s="5"/>
      <c r="H109" s="5"/>
      <c r="I109" s="5"/>
    </row>
    <row r="110" spans="1:9">
      <c r="B110" s="5"/>
      <c r="C110" s="5"/>
      <c r="D110" s="5"/>
      <c r="E110" s="5"/>
      <c r="F110" s="5"/>
      <c r="G110" s="5"/>
      <c r="H110" s="5"/>
      <c r="I110" s="5"/>
    </row>
    <row r="111" spans="1:9">
      <c r="B111" s="5"/>
      <c r="C111" s="5"/>
      <c r="D111" s="5"/>
      <c r="E111" s="5"/>
      <c r="F111" s="5"/>
      <c r="G111" s="5"/>
      <c r="H111" s="5"/>
      <c r="I111" s="5"/>
    </row>
    <row r="112" spans="1:9">
      <c r="B112" s="5"/>
      <c r="C112" s="5"/>
      <c r="D112" s="5"/>
      <c r="E112" s="5"/>
      <c r="F112" s="5"/>
      <c r="G112" s="5"/>
      <c r="H112" s="5"/>
      <c r="I112" s="5"/>
    </row>
  </sheetData>
  <mergeCells count="5">
    <mergeCell ref="A6:I6"/>
    <mergeCell ref="A7:I7"/>
    <mergeCell ref="G2:I2"/>
    <mergeCell ref="G1:I1"/>
    <mergeCell ref="G3:I3"/>
  </mergeCells>
  <phoneticPr fontId="3" type="noConversion"/>
  <pageMargins left="0.39370078740157483" right="0" top="0.59055118110236227" bottom="0" header="0.39370078740157483" footer="0.39370078740157483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46"/>
  <sheetViews>
    <sheetView workbookViewId="0">
      <selection activeCell="K14" sqref="K14"/>
    </sheetView>
  </sheetViews>
  <sheetFormatPr defaultRowHeight="12.75"/>
  <cols>
    <col min="1" max="1" width="3.5703125" style="106" customWidth="1"/>
    <col min="2" max="2" width="60.5703125" style="107" customWidth="1"/>
    <col min="3" max="3" width="13.28515625" style="108" customWidth="1"/>
    <col min="4" max="4" width="7.85546875" style="108" customWidth="1"/>
    <col min="5" max="5" width="7" style="108" customWidth="1"/>
    <col min="6" max="6" width="13.85546875" style="102" customWidth="1"/>
    <col min="7" max="7" width="15.140625" style="101" customWidth="1"/>
    <col min="8" max="8" width="15.7109375" style="101" customWidth="1"/>
    <col min="9" max="9" width="18.140625" style="42" customWidth="1"/>
    <col min="10" max="10" width="19.140625" style="42" customWidth="1"/>
    <col min="11" max="11" width="10" style="42" bestFit="1" customWidth="1"/>
    <col min="12" max="14" width="9.140625" style="42"/>
    <col min="15" max="15" width="24.28515625" style="42" customWidth="1"/>
    <col min="16" max="21" width="9.140625" style="42"/>
    <col min="22" max="22" width="66.7109375" style="42" customWidth="1"/>
    <col min="23" max="16384" width="9.140625" style="42"/>
  </cols>
  <sheetData>
    <row r="1" spans="1:11" ht="15.75">
      <c r="D1" s="109"/>
      <c r="F1" s="110"/>
      <c r="G1" s="182" t="s">
        <v>203</v>
      </c>
      <c r="H1" s="182"/>
    </row>
    <row r="2" spans="1:11" ht="15.75">
      <c r="D2" s="109"/>
      <c r="F2" s="111"/>
      <c r="G2" s="72" t="s">
        <v>196</v>
      </c>
      <c r="H2" s="72"/>
    </row>
    <row r="3" spans="1:11" ht="15.75">
      <c r="D3" s="112"/>
      <c r="F3" s="113"/>
      <c r="G3" s="72" t="s">
        <v>169</v>
      </c>
      <c r="H3" s="72"/>
    </row>
    <row r="4" spans="1:11" ht="15.75">
      <c r="D4" s="114"/>
      <c r="F4" s="115"/>
      <c r="G4" s="72" t="s">
        <v>240</v>
      </c>
      <c r="H4" s="72"/>
    </row>
    <row r="5" spans="1:11" ht="15.75">
      <c r="D5" s="114"/>
      <c r="F5" s="115"/>
      <c r="G5" s="72"/>
      <c r="H5" s="72"/>
    </row>
    <row r="6" spans="1:11" ht="47.25" customHeight="1">
      <c r="A6" s="183" t="s">
        <v>233</v>
      </c>
      <c r="B6" s="183"/>
      <c r="C6" s="183"/>
      <c r="D6" s="183"/>
      <c r="E6" s="183"/>
      <c r="F6" s="183"/>
      <c r="G6" s="183"/>
      <c r="H6" s="183"/>
    </row>
    <row r="7" spans="1:11" ht="14.25" customHeight="1">
      <c r="A7" s="183"/>
      <c r="B7" s="183"/>
      <c r="C7" s="183"/>
      <c r="D7" s="183"/>
      <c r="E7" s="183"/>
      <c r="F7" s="183"/>
      <c r="G7" s="183"/>
      <c r="H7" s="183"/>
    </row>
    <row r="8" spans="1:11">
      <c r="A8" s="116"/>
      <c r="B8" s="117"/>
      <c r="C8" s="117"/>
      <c r="D8" s="117"/>
      <c r="E8" s="117"/>
      <c r="F8" s="118"/>
    </row>
    <row r="9" spans="1:11">
      <c r="H9" s="119" t="s">
        <v>100</v>
      </c>
    </row>
    <row r="10" spans="1:11" ht="51">
      <c r="A10" s="120" t="s">
        <v>71</v>
      </c>
      <c r="B10" s="120" t="s">
        <v>51</v>
      </c>
      <c r="C10" s="68" t="s">
        <v>23</v>
      </c>
      <c r="D10" s="68" t="s">
        <v>24</v>
      </c>
      <c r="E10" s="68" t="s">
        <v>53</v>
      </c>
      <c r="F10" s="121" t="s">
        <v>184</v>
      </c>
      <c r="G10" s="122" t="s">
        <v>185</v>
      </c>
      <c r="H10" s="121" t="s">
        <v>234</v>
      </c>
    </row>
    <row r="11" spans="1:11">
      <c r="A11" s="123" t="s">
        <v>74</v>
      </c>
      <c r="B11" s="68" t="s">
        <v>75</v>
      </c>
      <c r="C11" s="123" t="s">
        <v>76</v>
      </c>
      <c r="D11" s="68" t="s">
        <v>77</v>
      </c>
      <c r="E11" s="123" t="s">
        <v>78</v>
      </c>
      <c r="F11" s="68" t="s">
        <v>79</v>
      </c>
      <c r="G11" s="123" t="s">
        <v>80</v>
      </c>
      <c r="H11" s="68" t="s">
        <v>84</v>
      </c>
    </row>
    <row r="12" spans="1:11" ht="47.25">
      <c r="A12" s="82" t="s">
        <v>74</v>
      </c>
      <c r="B12" s="124" t="s">
        <v>176</v>
      </c>
      <c r="C12" s="81" t="s">
        <v>104</v>
      </c>
      <c r="D12" s="81" t="s">
        <v>54</v>
      </c>
      <c r="E12" s="81" t="s">
        <v>54</v>
      </c>
      <c r="F12" s="125">
        <f>F13+F30+F36+F42</f>
        <v>1377927</v>
      </c>
      <c r="G12" s="125">
        <f>G13+G30+G36+G42</f>
        <v>1370732</v>
      </c>
      <c r="H12" s="125">
        <f>H13+H30+H36+H42</f>
        <v>1392132</v>
      </c>
      <c r="K12" s="43"/>
    </row>
    <row r="13" spans="1:11" s="103" customFormat="1" ht="47.25">
      <c r="A13" s="68" t="s">
        <v>75</v>
      </c>
      <c r="B13" s="126" t="s">
        <v>179</v>
      </c>
      <c r="C13" s="127" t="s">
        <v>109</v>
      </c>
      <c r="D13" s="127"/>
      <c r="E13" s="127"/>
      <c r="F13" s="128">
        <f>F14</f>
        <v>549726</v>
      </c>
      <c r="G13" s="128">
        <f t="shared" ref="G13:H13" si="0">G14</f>
        <v>549726</v>
      </c>
      <c r="H13" s="128">
        <f t="shared" si="0"/>
        <v>549726</v>
      </c>
    </row>
    <row r="14" spans="1:11" ht="31.5">
      <c r="A14" s="68" t="s">
        <v>76</v>
      </c>
      <c r="B14" s="129" t="s">
        <v>1</v>
      </c>
      <c r="C14" s="70" t="s">
        <v>168</v>
      </c>
      <c r="D14" s="70"/>
      <c r="E14" s="70"/>
      <c r="F14" s="130">
        <f>F15+F20+F25</f>
        <v>549726</v>
      </c>
      <c r="G14" s="130">
        <f t="shared" ref="G14:H14" si="1">G15+G20+G25</f>
        <v>549726</v>
      </c>
      <c r="H14" s="130">
        <f t="shared" si="1"/>
        <v>549726</v>
      </c>
    </row>
    <row r="15" spans="1:11" ht="15">
      <c r="A15" s="82" t="s">
        <v>77</v>
      </c>
      <c r="B15" s="80" t="s">
        <v>221</v>
      </c>
      <c r="C15" s="82" t="s">
        <v>222</v>
      </c>
      <c r="D15" s="82"/>
      <c r="E15" s="82"/>
      <c r="F15" s="130">
        <f>F16</f>
        <v>533400</v>
      </c>
      <c r="G15" s="130">
        <f t="shared" ref="G15:H15" si="2">G16</f>
        <v>533670</v>
      </c>
      <c r="H15" s="130">
        <f t="shared" si="2"/>
        <v>533696</v>
      </c>
    </row>
    <row r="16" spans="1:11" ht="25.5">
      <c r="A16" s="68" t="s">
        <v>78</v>
      </c>
      <c r="B16" s="69" t="s">
        <v>220</v>
      </c>
      <c r="C16" s="68" t="s">
        <v>222</v>
      </c>
      <c r="D16" s="68" t="s">
        <v>61</v>
      </c>
      <c r="E16" s="68"/>
      <c r="F16" s="130">
        <f>F17</f>
        <v>533400</v>
      </c>
      <c r="G16" s="130">
        <f t="shared" ref="G16:H16" si="3">G17</f>
        <v>533670</v>
      </c>
      <c r="H16" s="130">
        <f t="shared" si="3"/>
        <v>533696</v>
      </c>
    </row>
    <row r="17" spans="1:8" ht="25.5">
      <c r="A17" s="68" t="s">
        <v>79</v>
      </c>
      <c r="B17" s="69" t="s">
        <v>62</v>
      </c>
      <c r="C17" s="68" t="s">
        <v>222</v>
      </c>
      <c r="D17" s="68" t="s">
        <v>63</v>
      </c>
      <c r="E17" s="68"/>
      <c r="F17" s="130">
        <f>F18</f>
        <v>533400</v>
      </c>
      <c r="G17" s="130">
        <f t="shared" ref="G17:H17" si="4">G18</f>
        <v>533670</v>
      </c>
      <c r="H17" s="130">
        <f t="shared" si="4"/>
        <v>533696</v>
      </c>
    </row>
    <row r="18" spans="1:8" ht="15">
      <c r="A18" s="82" t="s">
        <v>80</v>
      </c>
      <c r="B18" s="69" t="s">
        <v>223</v>
      </c>
      <c r="C18" s="68" t="s">
        <v>222</v>
      </c>
      <c r="D18" s="68" t="s">
        <v>63</v>
      </c>
      <c r="E18" s="68" t="s">
        <v>91</v>
      </c>
      <c r="F18" s="130">
        <f>F19</f>
        <v>533400</v>
      </c>
      <c r="G18" s="130">
        <f t="shared" ref="G18:H18" si="5">G19</f>
        <v>533670</v>
      </c>
      <c r="H18" s="130">
        <f t="shared" si="5"/>
        <v>533696</v>
      </c>
    </row>
    <row r="19" spans="1:8" ht="15">
      <c r="A19" s="68" t="s">
        <v>84</v>
      </c>
      <c r="B19" s="69" t="s">
        <v>10</v>
      </c>
      <c r="C19" s="68" t="s">
        <v>222</v>
      </c>
      <c r="D19" s="68" t="s">
        <v>63</v>
      </c>
      <c r="E19" s="68" t="s">
        <v>9</v>
      </c>
      <c r="F19" s="130">
        <v>533400</v>
      </c>
      <c r="G19" s="130">
        <v>533670</v>
      </c>
      <c r="H19" s="130">
        <v>533696</v>
      </c>
    </row>
    <row r="20" spans="1:8" ht="15">
      <c r="A20" s="68" t="s">
        <v>85</v>
      </c>
      <c r="B20" s="80" t="s">
        <v>224</v>
      </c>
      <c r="C20" s="82" t="s">
        <v>225</v>
      </c>
      <c r="D20" s="82"/>
      <c r="E20" s="82"/>
      <c r="F20" s="130">
        <f t="shared" ref="F20:H23" si="6">F21</f>
        <v>6026</v>
      </c>
      <c r="G20" s="130">
        <f t="shared" si="6"/>
        <v>6026</v>
      </c>
      <c r="H20" s="130">
        <f t="shared" si="6"/>
        <v>6000</v>
      </c>
    </row>
    <row r="21" spans="1:8" ht="25.5">
      <c r="A21" s="82" t="s">
        <v>86</v>
      </c>
      <c r="B21" s="69" t="s">
        <v>220</v>
      </c>
      <c r="C21" s="68" t="s">
        <v>225</v>
      </c>
      <c r="D21" s="68" t="s">
        <v>61</v>
      </c>
      <c r="E21" s="68"/>
      <c r="F21" s="130">
        <f t="shared" si="6"/>
        <v>6026</v>
      </c>
      <c r="G21" s="130">
        <f t="shared" si="6"/>
        <v>6026</v>
      </c>
      <c r="H21" s="130">
        <f t="shared" si="6"/>
        <v>6000</v>
      </c>
    </row>
    <row r="22" spans="1:8" ht="25.5">
      <c r="A22" s="68" t="s">
        <v>87</v>
      </c>
      <c r="B22" s="69" t="s">
        <v>62</v>
      </c>
      <c r="C22" s="68" t="s">
        <v>225</v>
      </c>
      <c r="D22" s="68" t="s">
        <v>63</v>
      </c>
      <c r="E22" s="68"/>
      <c r="F22" s="130">
        <f t="shared" si="6"/>
        <v>6026</v>
      </c>
      <c r="G22" s="130">
        <f t="shared" si="6"/>
        <v>6026</v>
      </c>
      <c r="H22" s="130">
        <f t="shared" si="6"/>
        <v>6000</v>
      </c>
    </row>
    <row r="23" spans="1:8" ht="15">
      <c r="A23" s="68" t="s">
        <v>88</v>
      </c>
      <c r="B23" s="69" t="s">
        <v>223</v>
      </c>
      <c r="C23" s="68" t="s">
        <v>225</v>
      </c>
      <c r="D23" s="68" t="s">
        <v>63</v>
      </c>
      <c r="E23" s="68" t="s">
        <v>91</v>
      </c>
      <c r="F23" s="130">
        <f t="shared" si="6"/>
        <v>6026</v>
      </c>
      <c r="G23" s="130">
        <f t="shared" si="6"/>
        <v>6026</v>
      </c>
      <c r="H23" s="130">
        <f t="shared" si="6"/>
        <v>6000</v>
      </c>
    </row>
    <row r="24" spans="1:8" ht="15">
      <c r="A24" s="82" t="s">
        <v>39</v>
      </c>
      <c r="B24" s="69" t="s">
        <v>10</v>
      </c>
      <c r="C24" s="68" t="s">
        <v>225</v>
      </c>
      <c r="D24" s="68" t="s">
        <v>63</v>
      </c>
      <c r="E24" s="68" t="s">
        <v>9</v>
      </c>
      <c r="F24" s="130">
        <v>6026</v>
      </c>
      <c r="G24" s="130">
        <v>6026</v>
      </c>
      <c r="H24" s="130">
        <v>6000</v>
      </c>
    </row>
    <row r="25" spans="1:8" ht="15">
      <c r="A25" s="68" t="s">
        <v>122</v>
      </c>
      <c r="B25" s="80" t="s">
        <v>226</v>
      </c>
      <c r="C25" s="82" t="s">
        <v>227</v>
      </c>
      <c r="D25" s="82"/>
      <c r="E25" s="82"/>
      <c r="F25" s="130">
        <f>F26</f>
        <v>10300</v>
      </c>
      <c r="G25" s="130">
        <f>G26</f>
        <v>10030</v>
      </c>
      <c r="H25" s="130">
        <f>H26</f>
        <v>10030</v>
      </c>
    </row>
    <row r="26" spans="1:8" ht="31.5">
      <c r="A26" s="68" t="s">
        <v>123</v>
      </c>
      <c r="B26" s="131" t="s">
        <v>60</v>
      </c>
      <c r="C26" s="70" t="s">
        <v>227</v>
      </c>
      <c r="D26" s="70" t="s">
        <v>61</v>
      </c>
      <c r="E26" s="70"/>
      <c r="F26" s="130">
        <f t="shared" ref="F26:H26" si="7">F27</f>
        <v>10300</v>
      </c>
      <c r="G26" s="130">
        <f t="shared" si="7"/>
        <v>10030</v>
      </c>
      <c r="H26" s="130">
        <f t="shared" si="7"/>
        <v>10030</v>
      </c>
    </row>
    <row r="27" spans="1:8" ht="31.5">
      <c r="A27" s="82" t="s">
        <v>124</v>
      </c>
      <c r="B27" s="131" t="s">
        <v>62</v>
      </c>
      <c r="C27" s="70" t="s">
        <v>227</v>
      </c>
      <c r="D27" s="70" t="s">
        <v>63</v>
      </c>
      <c r="E27" s="70"/>
      <c r="F27" s="130">
        <f>F28</f>
        <v>10300</v>
      </c>
      <c r="G27" s="130">
        <f>G29</f>
        <v>10030</v>
      </c>
      <c r="H27" s="130">
        <f>H29</f>
        <v>10030</v>
      </c>
    </row>
    <row r="28" spans="1:8" ht="15.75">
      <c r="A28" s="68" t="s">
        <v>18</v>
      </c>
      <c r="B28" s="131" t="s">
        <v>90</v>
      </c>
      <c r="C28" s="70" t="s">
        <v>227</v>
      </c>
      <c r="D28" s="70" t="s">
        <v>63</v>
      </c>
      <c r="E28" s="70" t="s">
        <v>91</v>
      </c>
      <c r="F28" s="130">
        <f>F29</f>
        <v>10300</v>
      </c>
      <c r="G28" s="130">
        <f>G29</f>
        <v>10030</v>
      </c>
      <c r="H28" s="130">
        <f>H29</f>
        <v>10030</v>
      </c>
    </row>
    <row r="29" spans="1:8" ht="15.75">
      <c r="A29" s="68" t="s">
        <v>125</v>
      </c>
      <c r="B29" s="131" t="s">
        <v>10</v>
      </c>
      <c r="C29" s="70" t="s">
        <v>227</v>
      </c>
      <c r="D29" s="70" t="s">
        <v>63</v>
      </c>
      <c r="E29" s="70" t="s">
        <v>9</v>
      </c>
      <c r="F29" s="132">
        <v>10300</v>
      </c>
      <c r="G29" s="130">
        <v>10030</v>
      </c>
      <c r="H29" s="130">
        <v>10030</v>
      </c>
    </row>
    <row r="30" spans="1:8" s="103" customFormat="1" ht="33.75" customHeight="1">
      <c r="A30" s="82" t="s">
        <v>19</v>
      </c>
      <c r="B30" s="133" t="s">
        <v>178</v>
      </c>
      <c r="C30" s="127" t="s">
        <v>107</v>
      </c>
      <c r="D30" s="127"/>
      <c r="E30" s="127"/>
      <c r="F30" s="128">
        <f>F31</f>
        <v>602000</v>
      </c>
      <c r="G30" s="128">
        <f>G31</f>
        <v>622000</v>
      </c>
      <c r="H30" s="128">
        <f>H31</f>
        <v>643400</v>
      </c>
    </row>
    <row r="31" spans="1:8" ht="47.25">
      <c r="A31" s="68" t="s">
        <v>115</v>
      </c>
      <c r="B31" s="129" t="s">
        <v>230</v>
      </c>
      <c r="C31" s="70" t="s">
        <v>108</v>
      </c>
      <c r="D31" s="70"/>
      <c r="E31" s="127"/>
      <c r="F31" s="130">
        <f t="shared" ref="F31:H34" si="8">F32</f>
        <v>602000</v>
      </c>
      <c r="G31" s="130">
        <f t="shared" si="8"/>
        <v>622000</v>
      </c>
      <c r="H31" s="130">
        <f t="shared" si="8"/>
        <v>643400</v>
      </c>
    </row>
    <row r="32" spans="1:8" ht="31.5">
      <c r="A32" s="68" t="s">
        <v>116</v>
      </c>
      <c r="B32" s="131" t="s">
        <v>60</v>
      </c>
      <c r="C32" s="70" t="s">
        <v>108</v>
      </c>
      <c r="D32" s="70" t="s">
        <v>61</v>
      </c>
      <c r="E32" s="127"/>
      <c r="F32" s="130">
        <f t="shared" si="8"/>
        <v>602000</v>
      </c>
      <c r="G32" s="130">
        <f t="shared" si="8"/>
        <v>622000</v>
      </c>
      <c r="H32" s="130">
        <f t="shared" si="8"/>
        <v>643400</v>
      </c>
    </row>
    <row r="33" spans="1:8" ht="31.5">
      <c r="A33" s="82" t="s">
        <v>117</v>
      </c>
      <c r="B33" s="131" t="s">
        <v>62</v>
      </c>
      <c r="C33" s="70" t="s">
        <v>108</v>
      </c>
      <c r="D33" s="70" t="s">
        <v>63</v>
      </c>
      <c r="E33" s="127"/>
      <c r="F33" s="130">
        <f t="shared" si="8"/>
        <v>602000</v>
      </c>
      <c r="G33" s="130">
        <f t="shared" si="8"/>
        <v>622000</v>
      </c>
      <c r="H33" s="130">
        <f t="shared" si="8"/>
        <v>643400</v>
      </c>
    </row>
    <row r="34" spans="1:8" ht="15.75">
      <c r="A34" s="68" t="s">
        <v>118</v>
      </c>
      <c r="B34" s="134" t="s">
        <v>69</v>
      </c>
      <c r="C34" s="70" t="s">
        <v>108</v>
      </c>
      <c r="D34" s="70" t="s">
        <v>63</v>
      </c>
      <c r="E34" s="70" t="s">
        <v>70</v>
      </c>
      <c r="F34" s="130">
        <f t="shared" si="8"/>
        <v>602000</v>
      </c>
      <c r="G34" s="130">
        <f t="shared" si="8"/>
        <v>622000</v>
      </c>
      <c r="H34" s="130">
        <f t="shared" si="8"/>
        <v>643400</v>
      </c>
    </row>
    <row r="35" spans="1:8" ht="15.75">
      <c r="A35" s="68" t="s">
        <v>119</v>
      </c>
      <c r="B35" s="135" t="s">
        <v>11</v>
      </c>
      <c r="C35" s="70" t="s">
        <v>108</v>
      </c>
      <c r="D35" s="70" t="s">
        <v>63</v>
      </c>
      <c r="E35" s="70" t="s">
        <v>8</v>
      </c>
      <c r="F35" s="130">
        <v>602000</v>
      </c>
      <c r="G35" s="130">
        <v>622000</v>
      </c>
      <c r="H35" s="130">
        <v>643400</v>
      </c>
    </row>
    <row r="36" spans="1:8" s="103" customFormat="1" ht="63">
      <c r="A36" s="82" t="s">
        <v>120</v>
      </c>
      <c r="B36" s="136" t="s">
        <v>181</v>
      </c>
      <c r="C36" s="127" t="s">
        <v>111</v>
      </c>
      <c r="D36" s="127"/>
      <c r="E36" s="127"/>
      <c r="F36" s="128">
        <f>F37</f>
        <v>21420</v>
      </c>
      <c r="G36" s="128">
        <f t="shared" ref="G36:H40" si="9">G37</f>
        <v>21420</v>
      </c>
      <c r="H36" s="128">
        <f t="shared" si="9"/>
        <v>21420</v>
      </c>
    </row>
    <row r="37" spans="1:8" ht="15.75">
      <c r="A37" s="68" t="s">
        <v>121</v>
      </c>
      <c r="B37" s="129" t="s">
        <v>2</v>
      </c>
      <c r="C37" s="70" t="s">
        <v>112</v>
      </c>
      <c r="D37" s="70"/>
      <c r="E37" s="127"/>
      <c r="F37" s="130">
        <f>F38</f>
        <v>21420</v>
      </c>
      <c r="G37" s="130">
        <f t="shared" si="9"/>
        <v>21420</v>
      </c>
      <c r="H37" s="130">
        <f t="shared" si="9"/>
        <v>21420</v>
      </c>
    </row>
    <row r="38" spans="1:8" ht="25.5">
      <c r="A38" s="68" t="s">
        <v>20</v>
      </c>
      <c r="B38" s="69" t="s">
        <v>220</v>
      </c>
      <c r="C38" s="70" t="s">
        <v>112</v>
      </c>
      <c r="D38" s="70" t="s">
        <v>61</v>
      </c>
      <c r="E38" s="70"/>
      <c r="F38" s="130">
        <f>F39</f>
        <v>21420</v>
      </c>
      <c r="G38" s="130">
        <f t="shared" si="9"/>
        <v>21420</v>
      </c>
      <c r="H38" s="130">
        <f t="shared" si="9"/>
        <v>21420</v>
      </c>
    </row>
    <row r="39" spans="1:8" ht="25.5">
      <c r="A39" s="82" t="s">
        <v>21</v>
      </c>
      <c r="B39" s="69" t="s">
        <v>62</v>
      </c>
      <c r="C39" s="70" t="s">
        <v>112</v>
      </c>
      <c r="D39" s="70" t="s">
        <v>63</v>
      </c>
      <c r="E39" s="70"/>
      <c r="F39" s="130">
        <f>F40</f>
        <v>21420</v>
      </c>
      <c r="G39" s="130">
        <f t="shared" si="9"/>
        <v>21420</v>
      </c>
      <c r="H39" s="130">
        <f t="shared" si="9"/>
        <v>21420</v>
      </c>
    </row>
    <row r="40" spans="1:8" ht="15.75">
      <c r="A40" s="68" t="s">
        <v>126</v>
      </c>
      <c r="B40" s="137" t="s">
        <v>27</v>
      </c>
      <c r="C40" s="70" t="s">
        <v>112</v>
      </c>
      <c r="D40" s="70" t="s">
        <v>63</v>
      </c>
      <c r="E40" s="70" t="s">
        <v>28</v>
      </c>
      <c r="F40" s="130">
        <f>F41</f>
        <v>21420</v>
      </c>
      <c r="G40" s="130">
        <f t="shared" si="9"/>
        <v>21420</v>
      </c>
      <c r="H40" s="130">
        <f t="shared" si="9"/>
        <v>21420</v>
      </c>
    </row>
    <row r="41" spans="1:8" ht="15.75">
      <c r="A41" s="68" t="s">
        <v>127</v>
      </c>
      <c r="B41" s="137" t="s">
        <v>31</v>
      </c>
      <c r="C41" s="70" t="s">
        <v>112</v>
      </c>
      <c r="D41" s="70" t="s">
        <v>63</v>
      </c>
      <c r="E41" s="70" t="s">
        <v>239</v>
      </c>
      <c r="F41" s="130">
        <v>21420</v>
      </c>
      <c r="G41" s="130">
        <v>21420</v>
      </c>
      <c r="H41" s="130">
        <v>21420</v>
      </c>
    </row>
    <row r="42" spans="1:8" s="103" customFormat="1" ht="78.75">
      <c r="A42" s="82" t="s">
        <v>128</v>
      </c>
      <c r="B42" s="124" t="s">
        <v>177</v>
      </c>
      <c r="C42" s="127" t="s">
        <v>105</v>
      </c>
      <c r="D42" s="127"/>
      <c r="E42" s="127"/>
      <c r="F42" s="128">
        <f>F43</f>
        <v>204781</v>
      </c>
      <c r="G42" s="128">
        <f>G43</f>
        <v>177586</v>
      </c>
      <c r="H42" s="128">
        <f>H43</f>
        <v>177586</v>
      </c>
    </row>
    <row r="43" spans="1:8" ht="31.5">
      <c r="A43" s="68" t="s">
        <v>129</v>
      </c>
      <c r="B43" s="129" t="s">
        <v>232</v>
      </c>
      <c r="C43" s="70" t="s">
        <v>106</v>
      </c>
      <c r="D43" s="70"/>
      <c r="E43" s="70"/>
      <c r="F43" s="130">
        <f>F44</f>
        <v>204781</v>
      </c>
      <c r="G43" s="130">
        <f t="shared" ref="G43:H43" si="10">G44</f>
        <v>177586</v>
      </c>
      <c r="H43" s="130">
        <f t="shared" si="10"/>
        <v>177586</v>
      </c>
    </row>
    <row r="44" spans="1:8" ht="31.5">
      <c r="A44" s="68" t="s">
        <v>130</v>
      </c>
      <c r="B44" s="137" t="s">
        <v>37</v>
      </c>
      <c r="C44" s="70" t="s">
        <v>106</v>
      </c>
      <c r="D44" s="70" t="s">
        <v>63</v>
      </c>
      <c r="E44" s="70" t="s">
        <v>36</v>
      </c>
      <c r="F44" s="130">
        <f>F45</f>
        <v>204781</v>
      </c>
      <c r="G44" s="130">
        <f t="shared" ref="G44:H44" si="11">G45</f>
        <v>177586</v>
      </c>
      <c r="H44" s="130">
        <f t="shared" si="11"/>
        <v>177586</v>
      </c>
    </row>
    <row r="45" spans="1:8" ht="47.25">
      <c r="A45" s="82" t="s">
        <v>22</v>
      </c>
      <c r="B45" s="126" t="s">
        <v>231</v>
      </c>
      <c r="C45" s="70" t="s">
        <v>106</v>
      </c>
      <c r="D45" s="70" t="s">
        <v>63</v>
      </c>
      <c r="E45" s="70" t="s">
        <v>173</v>
      </c>
      <c r="F45" s="130">
        <f>F46+F48</f>
        <v>204781</v>
      </c>
      <c r="G45" s="130">
        <f t="shared" ref="G45:H45" si="12">G46+G48</f>
        <v>177586</v>
      </c>
      <c r="H45" s="130">
        <f t="shared" si="12"/>
        <v>177586</v>
      </c>
    </row>
    <row r="46" spans="1:8" ht="78.75">
      <c r="A46" s="68" t="s">
        <v>131</v>
      </c>
      <c r="B46" s="129" t="s">
        <v>56</v>
      </c>
      <c r="C46" s="70" t="s">
        <v>106</v>
      </c>
      <c r="D46" s="70" t="s">
        <v>57</v>
      </c>
      <c r="E46" s="70" t="s">
        <v>173</v>
      </c>
      <c r="F46" s="138">
        <f>F47</f>
        <v>190981</v>
      </c>
      <c r="G46" s="138">
        <f>G47</f>
        <v>163786</v>
      </c>
      <c r="H46" s="138">
        <f>H47</f>
        <v>163786</v>
      </c>
    </row>
    <row r="47" spans="1:8" ht="31.5">
      <c r="A47" s="68" t="s">
        <v>132</v>
      </c>
      <c r="B47" s="129" t="s">
        <v>58</v>
      </c>
      <c r="C47" s="70" t="s">
        <v>106</v>
      </c>
      <c r="D47" s="70" t="s">
        <v>97</v>
      </c>
      <c r="E47" s="70" t="s">
        <v>173</v>
      </c>
      <c r="F47" s="139">
        <v>190981</v>
      </c>
      <c r="G47" s="139">
        <v>163786</v>
      </c>
      <c r="H47" s="139">
        <v>163786</v>
      </c>
    </row>
    <row r="48" spans="1:8" ht="31.5">
      <c r="A48" s="82" t="s">
        <v>40</v>
      </c>
      <c r="B48" s="129" t="s">
        <v>60</v>
      </c>
      <c r="C48" s="70" t="s">
        <v>106</v>
      </c>
      <c r="D48" s="70" t="s">
        <v>61</v>
      </c>
      <c r="E48" s="70" t="s">
        <v>173</v>
      </c>
      <c r="F48" s="130">
        <f>F49</f>
        <v>13800</v>
      </c>
      <c r="G48" s="130">
        <f t="shared" ref="G48:H48" si="13">G49</f>
        <v>13800</v>
      </c>
      <c r="H48" s="130">
        <f t="shared" si="13"/>
        <v>13800</v>
      </c>
    </row>
    <row r="49" spans="1:11" ht="31.5">
      <c r="A49" s="68" t="s">
        <v>133</v>
      </c>
      <c r="B49" s="129" t="s">
        <v>62</v>
      </c>
      <c r="C49" s="70" t="s">
        <v>106</v>
      </c>
      <c r="D49" s="70" t="s">
        <v>63</v>
      </c>
      <c r="E49" s="70" t="s">
        <v>173</v>
      </c>
      <c r="F49" s="130">
        <v>13800</v>
      </c>
      <c r="G49" s="130">
        <v>13800</v>
      </c>
      <c r="H49" s="130">
        <v>13800</v>
      </c>
    </row>
    <row r="50" spans="1:11" s="104" customFormat="1" ht="31.5">
      <c r="A50" s="68" t="s">
        <v>134</v>
      </c>
      <c r="B50" s="98" t="s">
        <v>94</v>
      </c>
      <c r="C50" s="99" t="s">
        <v>101</v>
      </c>
      <c r="D50" s="99"/>
      <c r="E50" s="99"/>
      <c r="F50" s="100">
        <f>F51</f>
        <v>4981973</v>
      </c>
      <c r="G50" s="100">
        <f>G51</f>
        <v>4441745</v>
      </c>
      <c r="H50" s="100">
        <f>H51</f>
        <v>4160127</v>
      </c>
      <c r="I50" s="105">
        <f>G52+G56+G64+G70+G75+G82+G87+G90</f>
        <v>4441745</v>
      </c>
      <c r="K50" s="105"/>
    </row>
    <row r="51" spans="1:11" ht="31.5">
      <c r="A51" s="82" t="s">
        <v>35</v>
      </c>
      <c r="B51" s="129" t="s">
        <v>93</v>
      </c>
      <c r="C51" s="70" t="s">
        <v>102</v>
      </c>
      <c r="D51" s="70" t="s">
        <v>54</v>
      </c>
      <c r="E51" s="140"/>
      <c r="F51" s="138">
        <f>F52+F56+F64+F70+F75+F82+F90+C100+F87</f>
        <v>4981973</v>
      </c>
      <c r="G51" s="138">
        <f>G52+G56+G64+G70+G75+G82+G87+G90</f>
        <v>4441745</v>
      </c>
      <c r="H51" s="138">
        <f>H52+H56+H64+H70+H75+H82+H87+H90</f>
        <v>4160127</v>
      </c>
    </row>
    <row r="52" spans="1:11" ht="78.75">
      <c r="A52" s="68" t="s">
        <v>135</v>
      </c>
      <c r="B52" s="129" t="s">
        <v>56</v>
      </c>
      <c r="C52" s="70" t="s">
        <v>102</v>
      </c>
      <c r="D52" s="70" t="s">
        <v>57</v>
      </c>
      <c r="E52" s="140"/>
      <c r="F52" s="141">
        <f>F53</f>
        <v>1020884</v>
      </c>
      <c r="G52" s="141">
        <f t="shared" ref="G52:H54" si="14">G53</f>
        <v>1020884</v>
      </c>
      <c r="H52" s="141">
        <f t="shared" si="14"/>
        <v>1020884</v>
      </c>
    </row>
    <row r="53" spans="1:11" ht="31.5">
      <c r="A53" s="68" t="s">
        <v>43</v>
      </c>
      <c r="B53" s="129" t="s">
        <v>58</v>
      </c>
      <c r="C53" s="70" t="s">
        <v>102</v>
      </c>
      <c r="D53" s="70" t="s">
        <v>59</v>
      </c>
      <c r="E53" s="140"/>
      <c r="F53" s="138">
        <f>F54</f>
        <v>1020884</v>
      </c>
      <c r="G53" s="138">
        <f t="shared" si="14"/>
        <v>1020884</v>
      </c>
      <c r="H53" s="138">
        <f t="shared" si="14"/>
        <v>1020884</v>
      </c>
    </row>
    <row r="54" spans="1:11" ht="15.75">
      <c r="A54" s="82" t="s">
        <v>44</v>
      </c>
      <c r="B54" s="142" t="s">
        <v>55</v>
      </c>
      <c r="C54" s="70" t="s">
        <v>102</v>
      </c>
      <c r="D54" s="70" t="s">
        <v>59</v>
      </c>
      <c r="E54" s="140" t="s">
        <v>82</v>
      </c>
      <c r="F54" s="138">
        <f>F55</f>
        <v>1020884</v>
      </c>
      <c r="G54" s="138">
        <f t="shared" si="14"/>
        <v>1020884</v>
      </c>
      <c r="H54" s="138">
        <f t="shared" si="14"/>
        <v>1020884</v>
      </c>
    </row>
    <row r="55" spans="1:11" ht="31.5">
      <c r="A55" s="68" t="s">
        <v>136</v>
      </c>
      <c r="B55" s="143" t="s">
        <v>47</v>
      </c>
      <c r="C55" s="70" t="s">
        <v>102</v>
      </c>
      <c r="D55" s="70" t="s">
        <v>59</v>
      </c>
      <c r="E55" s="140" t="s">
        <v>83</v>
      </c>
      <c r="F55" s="138">
        <v>1020884</v>
      </c>
      <c r="G55" s="138">
        <v>1020884</v>
      </c>
      <c r="H55" s="138">
        <v>1020884</v>
      </c>
    </row>
    <row r="56" spans="1:11" ht="78.75">
      <c r="A56" s="68" t="s">
        <v>137</v>
      </c>
      <c r="B56" s="136" t="s">
        <v>56</v>
      </c>
      <c r="C56" s="81" t="s">
        <v>102</v>
      </c>
      <c r="D56" s="81" t="s">
        <v>57</v>
      </c>
      <c r="E56" s="140"/>
      <c r="F56" s="141">
        <f>F57+F60</f>
        <v>3603259</v>
      </c>
      <c r="G56" s="141">
        <f>G57+G60</f>
        <v>3058741</v>
      </c>
      <c r="H56" s="141">
        <f>H57+H60</f>
        <v>2870143</v>
      </c>
    </row>
    <row r="57" spans="1:11" ht="31.5">
      <c r="A57" s="82" t="s">
        <v>138</v>
      </c>
      <c r="B57" s="129" t="s">
        <v>58</v>
      </c>
      <c r="C57" s="70" t="s">
        <v>102</v>
      </c>
      <c r="D57" s="70" t="s">
        <v>59</v>
      </c>
      <c r="E57" s="140"/>
      <c r="F57" s="138">
        <f t="shared" ref="F57:H58" si="15">F58</f>
        <v>3212140</v>
      </c>
      <c r="G57" s="138">
        <f t="shared" si="15"/>
        <v>3048937</v>
      </c>
      <c r="H57" s="138">
        <f t="shared" si="15"/>
        <v>2858042</v>
      </c>
    </row>
    <row r="58" spans="1:11" ht="15.75">
      <c r="A58" s="68" t="s">
        <v>45</v>
      </c>
      <c r="B58" s="143" t="s">
        <v>81</v>
      </c>
      <c r="C58" s="70" t="s">
        <v>102</v>
      </c>
      <c r="D58" s="70" t="s">
        <v>59</v>
      </c>
      <c r="E58" s="140" t="s">
        <v>82</v>
      </c>
      <c r="F58" s="138">
        <f t="shared" si="15"/>
        <v>3212140</v>
      </c>
      <c r="G58" s="138">
        <f t="shared" si="15"/>
        <v>3048937</v>
      </c>
      <c r="H58" s="138">
        <f t="shared" si="15"/>
        <v>2858042</v>
      </c>
    </row>
    <row r="59" spans="1:11" ht="63">
      <c r="A59" s="68" t="s">
        <v>139</v>
      </c>
      <c r="B59" s="143" t="s">
        <v>48</v>
      </c>
      <c r="C59" s="70" t="s">
        <v>102</v>
      </c>
      <c r="D59" s="70" t="s">
        <v>59</v>
      </c>
      <c r="E59" s="140" t="s">
        <v>68</v>
      </c>
      <c r="F59" s="138">
        <v>3212140</v>
      </c>
      <c r="G59" s="138">
        <v>3048937</v>
      </c>
      <c r="H59" s="138">
        <v>2858042</v>
      </c>
    </row>
    <row r="60" spans="1:11" ht="31.5">
      <c r="A60" s="82" t="s">
        <v>140</v>
      </c>
      <c r="B60" s="129" t="s">
        <v>60</v>
      </c>
      <c r="C60" s="70" t="s">
        <v>102</v>
      </c>
      <c r="D60" s="70" t="s">
        <v>61</v>
      </c>
      <c r="E60" s="140"/>
      <c r="F60" s="138">
        <f t="shared" ref="F60:H62" si="16">F61</f>
        <v>391119</v>
      </c>
      <c r="G60" s="138">
        <f t="shared" si="16"/>
        <v>9804</v>
      </c>
      <c r="H60" s="138">
        <f t="shared" si="16"/>
        <v>12101</v>
      </c>
    </row>
    <row r="61" spans="1:11" ht="31.5">
      <c r="A61" s="68" t="s">
        <v>141</v>
      </c>
      <c r="B61" s="129" t="s">
        <v>62</v>
      </c>
      <c r="C61" s="70" t="s">
        <v>102</v>
      </c>
      <c r="D61" s="70" t="s">
        <v>63</v>
      </c>
      <c r="E61" s="140"/>
      <c r="F61" s="138">
        <f t="shared" si="16"/>
        <v>391119</v>
      </c>
      <c r="G61" s="138">
        <f t="shared" si="16"/>
        <v>9804</v>
      </c>
      <c r="H61" s="138">
        <f t="shared" si="16"/>
        <v>12101</v>
      </c>
    </row>
    <row r="62" spans="1:11" ht="15.75">
      <c r="A62" s="68" t="s">
        <v>142</v>
      </c>
      <c r="B62" s="143" t="s">
        <v>81</v>
      </c>
      <c r="C62" s="70" t="s">
        <v>102</v>
      </c>
      <c r="D62" s="70" t="s">
        <v>63</v>
      </c>
      <c r="E62" s="140" t="s">
        <v>82</v>
      </c>
      <c r="F62" s="138">
        <f t="shared" si="16"/>
        <v>391119</v>
      </c>
      <c r="G62" s="138">
        <f t="shared" si="16"/>
        <v>9804</v>
      </c>
      <c r="H62" s="138">
        <f t="shared" si="16"/>
        <v>12101</v>
      </c>
    </row>
    <row r="63" spans="1:11" ht="50.25" customHeight="1">
      <c r="A63" s="82" t="s">
        <v>143</v>
      </c>
      <c r="B63" s="144" t="s">
        <v>48</v>
      </c>
      <c r="C63" s="70" t="s">
        <v>102</v>
      </c>
      <c r="D63" s="70" t="s">
        <v>63</v>
      </c>
      <c r="E63" s="140" t="s">
        <v>68</v>
      </c>
      <c r="F63" s="138">
        <v>391119</v>
      </c>
      <c r="G63" s="138">
        <v>9804</v>
      </c>
      <c r="H63" s="138">
        <v>12101</v>
      </c>
    </row>
    <row r="64" spans="1:11" ht="48.75" customHeight="1">
      <c r="A64" s="68" t="s">
        <v>144</v>
      </c>
      <c r="B64" s="145" t="s">
        <v>3</v>
      </c>
      <c r="C64" s="81" t="s">
        <v>102</v>
      </c>
      <c r="D64" s="81" t="s">
        <v>186</v>
      </c>
      <c r="E64" s="146"/>
      <c r="F64" s="141">
        <f t="shared" ref="F64:H68" si="17">F65</f>
        <v>92962</v>
      </c>
      <c r="G64" s="141">
        <f t="shared" si="17"/>
        <v>92962</v>
      </c>
      <c r="H64" s="141">
        <f t="shared" si="17"/>
        <v>92962</v>
      </c>
    </row>
    <row r="65" spans="1:8" ht="15.75">
      <c r="A65" s="68" t="s">
        <v>145</v>
      </c>
      <c r="B65" s="147" t="s">
        <v>81</v>
      </c>
      <c r="C65" s="70" t="s">
        <v>102</v>
      </c>
      <c r="D65" s="70" t="s">
        <v>186</v>
      </c>
      <c r="E65" s="140"/>
      <c r="F65" s="138">
        <f>F68</f>
        <v>92962</v>
      </c>
      <c r="G65" s="138">
        <f>G68</f>
        <v>92962</v>
      </c>
      <c r="H65" s="138">
        <f>H68</f>
        <v>92962</v>
      </c>
    </row>
    <row r="66" spans="1:8" s="97" customFormat="1" ht="15">
      <c r="A66" s="82" t="s">
        <v>146</v>
      </c>
      <c r="B66" s="69" t="s">
        <v>4</v>
      </c>
      <c r="C66" s="70" t="s">
        <v>102</v>
      </c>
      <c r="D66" s="70" t="s">
        <v>186</v>
      </c>
      <c r="E66" s="140"/>
      <c r="F66" s="138">
        <f t="shared" ref="F66:H67" si="18">F67</f>
        <v>92962</v>
      </c>
      <c r="G66" s="138">
        <f t="shared" si="18"/>
        <v>92962</v>
      </c>
      <c r="H66" s="138">
        <f t="shared" si="18"/>
        <v>92962</v>
      </c>
    </row>
    <row r="67" spans="1:8" ht="15">
      <c r="A67" s="68" t="s">
        <v>147</v>
      </c>
      <c r="B67" s="69" t="s">
        <v>14</v>
      </c>
      <c r="C67" s="70" t="s">
        <v>102</v>
      </c>
      <c r="D67" s="70" t="s">
        <v>186</v>
      </c>
      <c r="E67" s="140"/>
      <c r="F67" s="138">
        <f t="shared" si="18"/>
        <v>92962</v>
      </c>
      <c r="G67" s="138">
        <f t="shared" si="18"/>
        <v>92962</v>
      </c>
      <c r="H67" s="138">
        <f t="shared" si="18"/>
        <v>92962</v>
      </c>
    </row>
    <row r="68" spans="1:8" ht="15">
      <c r="A68" s="68" t="s">
        <v>148</v>
      </c>
      <c r="B68" s="148" t="s">
        <v>55</v>
      </c>
      <c r="C68" s="70" t="s">
        <v>102</v>
      </c>
      <c r="D68" s="70" t="s">
        <v>186</v>
      </c>
      <c r="E68" s="140" t="s">
        <v>82</v>
      </c>
      <c r="F68" s="138">
        <f>F69</f>
        <v>92962</v>
      </c>
      <c r="G68" s="138">
        <f t="shared" si="17"/>
        <v>92962</v>
      </c>
      <c r="H68" s="138">
        <f t="shared" si="17"/>
        <v>92962</v>
      </c>
    </row>
    <row r="69" spans="1:8" ht="25.5">
      <c r="A69" s="82" t="s">
        <v>149</v>
      </c>
      <c r="B69" s="149" t="s">
        <v>3</v>
      </c>
      <c r="C69" s="70" t="s">
        <v>102</v>
      </c>
      <c r="D69" s="70" t="s">
        <v>186</v>
      </c>
      <c r="E69" s="140" t="s">
        <v>89</v>
      </c>
      <c r="F69" s="138">
        <v>92962</v>
      </c>
      <c r="G69" s="138">
        <v>92962</v>
      </c>
      <c r="H69" s="138">
        <v>92962</v>
      </c>
    </row>
    <row r="70" spans="1:8" ht="15.75">
      <c r="A70" s="68" t="s">
        <v>150</v>
      </c>
      <c r="B70" s="133" t="s">
        <v>95</v>
      </c>
      <c r="C70" s="81" t="s">
        <v>103</v>
      </c>
      <c r="D70" s="81"/>
      <c r="E70" s="146"/>
      <c r="F70" s="141">
        <f>F71</f>
        <v>3000</v>
      </c>
      <c r="G70" s="141">
        <f t="shared" ref="G70:H73" si="19">G71</f>
        <v>3000</v>
      </c>
      <c r="H70" s="141">
        <f t="shared" si="19"/>
        <v>3000</v>
      </c>
    </row>
    <row r="71" spans="1:8" ht="15.75">
      <c r="A71" s="68" t="s">
        <v>151</v>
      </c>
      <c r="B71" s="150" t="s">
        <v>64</v>
      </c>
      <c r="C71" s="70" t="s">
        <v>103</v>
      </c>
      <c r="D71" s="70" t="s">
        <v>65</v>
      </c>
      <c r="E71" s="140"/>
      <c r="F71" s="138">
        <f>F72</f>
        <v>3000</v>
      </c>
      <c r="G71" s="138">
        <f t="shared" si="19"/>
        <v>3000</v>
      </c>
      <c r="H71" s="138">
        <f t="shared" si="19"/>
        <v>3000</v>
      </c>
    </row>
    <row r="72" spans="1:8" ht="15.75">
      <c r="A72" s="82" t="s">
        <v>152</v>
      </c>
      <c r="B72" s="151" t="s">
        <v>0</v>
      </c>
      <c r="C72" s="70" t="s">
        <v>103</v>
      </c>
      <c r="D72" s="70" t="s">
        <v>12</v>
      </c>
      <c r="E72" s="140"/>
      <c r="F72" s="138">
        <f>F73</f>
        <v>3000</v>
      </c>
      <c r="G72" s="138">
        <f t="shared" si="19"/>
        <v>3000</v>
      </c>
      <c r="H72" s="138">
        <f t="shared" si="19"/>
        <v>3000</v>
      </c>
    </row>
    <row r="73" spans="1:8" ht="15.75">
      <c r="A73" s="68" t="s">
        <v>153</v>
      </c>
      <c r="B73" s="147" t="s">
        <v>81</v>
      </c>
      <c r="C73" s="70" t="s">
        <v>103</v>
      </c>
      <c r="D73" s="70" t="s">
        <v>12</v>
      </c>
      <c r="E73" s="140" t="s">
        <v>82</v>
      </c>
      <c r="F73" s="138">
        <f>F74</f>
        <v>3000</v>
      </c>
      <c r="G73" s="138">
        <f t="shared" si="19"/>
        <v>3000</v>
      </c>
      <c r="H73" s="138">
        <f t="shared" si="19"/>
        <v>3000</v>
      </c>
    </row>
    <row r="74" spans="1:8" ht="15.75">
      <c r="A74" s="68" t="s">
        <v>154</v>
      </c>
      <c r="B74" s="152" t="s">
        <v>99</v>
      </c>
      <c r="C74" s="70" t="s">
        <v>103</v>
      </c>
      <c r="D74" s="70" t="s">
        <v>12</v>
      </c>
      <c r="E74" s="140" t="s">
        <v>29</v>
      </c>
      <c r="F74" s="138">
        <f>'прил 4'!G40</f>
        <v>3000</v>
      </c>
      <c r="G74" s="138">
        <f>'прил 4'!H40</f>
        <v>3000</v>
      </c>
      <c r="H74" s="138">
        <f>'прил 4'!I40</f>
        <v>3000</v>
      </c>
    </row>
    <row r="75" spans="1:8" ht="31.5">
      <c r="A75" s="82" t="s">
        <v>155</v>
      </c>
      <c r="B75" s="133" t="s">
        <v>166</v>
      </c>
      <c r="C75" s="81" t="s">
        <v>114</v>
      </c>
      <c r="D75" s="81"/>
      <c r="E75" s="146"/>
      <c r="F75" s="141">
        <f>F76+F78</f>
        <v>88730</v>
      </c>
      <c r="G75" s="141">
        <f>G76+G78</f>
        <v>93020</v>
      </c>
      <c r="H75" s="141">
        <f>H76+H78</f>
        <v>0</v>
      </c>
    </row>
    <row r="76" spans="1:8" ht="45.75" customHeight="1">
      <c r="A76" s="68" t="s">
        <v>156</v>
      </c>
      <c r="B76" s="129" t="s">
        <v>56</v>
      </c>
      <c r="C76" s="70" t="s">
        <v>114</v>
      </c>
      <c r="D76" s="70" t="s">
        <v>57</v>
      </c>
      <c r="E76" s="77"/>
      <c r="F76" s="138">
        <f>F77</f>
        <v>78729</v>
      </c>
      <c r="G76" s="138">
        <f>G77</f>
        <v>78729</v>
      </c>
      <c r="H76" s="138">
        <v>0</v>
      </c>
    </row>
    <row r="77" spans="1:8" ht="31.5">
      <c r="A77" s="68" t="s">
        <v>157</v>
      </c>
      <c r="B77" s="129" t="s">
        <v>58</v>
      </c>
      <c r="C77" s="70" t="s">
        <v>114</v>
      </c>
      <c r="D77" s="70" t="s">
        <v>59</v>
      </c>
      <c r="E77" s="77"/>
      <c r="F77" s="139">
        <v>78729</v>
      </c>
      <c r="G77" s="139">
        <v>78729</v>
      </c>
      <c r="H77" s="139">
        <v>0</v>
      </c>
    </row>
    <row r="78" spans="1:8" ht="31.5">
      <c r="A78" s="82" t="s">
        <v>158</v>
      </c>
      <c r="B78" s="129" t="s">
        <v>60</v>
      </c>
      <c r="C78" s="70" t="s">
        <v>114</v>
      </c>
      <c r="D78" s="70" t="s">
        <v>61</v>
      </c>
      <c r="E78" s="140"/>
      <c r="F78" s="139">
        <f t="shared" ref="F78:H80" si="20">F79</f>
        <v>10001</v>
      </c>
      <c r="G78" s="139">
        <f t="shared" si="20"/>
        <v>14291</v>
      </c>
      <c r="H78" s="139">
        <f t="shared" si="20"/>
        <v>0</v>
      </c>
    </row>
    <row r="79" spans="1:8" ht="31.5">
      <c r="A79" s="68" t="s">
        <v>159</v>
      </c>
      <c r="B79" s="129" t="s">
        <v>62</v>
      </c>
      <c r="C79" s="70" t="s">
        <v>114</v>
      </c>
      <c r="D79" s="70" t="s">
        <v>63</v>
      </c>
      <c r="E79" s="140"/>
      <c r="F79" s="139">
        <v>10001</v>
      </c>
      <c r="G79" s="139">
        <f t="shared" si="20"/>
        <v>14291</v>
      </c>
      <c r="H79" s="139">
        <f t="shared" si="20"/>
        <v>0</v>
      </c>
    </row>
    <row r="80" spans="1:8" ht="15.75">
      <c r="A80" s="68" t="s">
        <v>160</v>
      </c>
      <c r="B80" s="129" t="s">
        <v>38</v>
      </c>
      <c r="C80" s="70" t="s">
        <v>114</v>
      </c>
      <c r="D80" s="70" t="s">
        <v>63</v>
      </c>
      <c r="E80" s="140" t="s">
        <v>33</v>
      </c>
      <c r="F80" s="139">
        <f t="shared" si="20"/>
        <v>10001</v>
      </c>
      <c r="G80" s="139">
        <f t="shared" si="20"/>
        <v>14291</v>
      </c>
      <c r="H80" s="139">
        <f t="shared" si="20"/>
        <v>0</v>
      </c>
    </row>
    <row r="81" spans="1:8" ht="15.75">
      <c r="A81" s="82" t="s">
        <v>161</v>
      </c>
      <c r="B81" s="129" t="s">
        <v>6</v>
      </c>
      <c r="C81" s="70" t="s">
        <v>114</v>
      </c>
      <c r="D81" s="70" t="s">
        <v>63</v>
      </c>
      <c r="E81" s="140" t="s">
        <v>34</v>
      </c>
      <c r="F81" s="139">
        <v>10001</v>
      </c>
      <c r="G81" s="139">
        <v>14291</v>
      </c>
      <c r="H81" s="139">
        <v>0</v>
      </c>
    </row>
    <row r="82" spans="1:8" ht="78.75">
      <c r="A82" s="68" t="s">
        <v>162</v>
      </c>
      <c r="B82" s="153" t="s">
        <v>7</v>
      </c>
      <c r="C82" s="81" t="s">
        <v>113</v>
      </c>
      <c r="D82" s="70"/>
      <c r="E82" s="140"/>
      <c r="F82" s="141">
        <f>F83</f>
        <v>3100</v>
      </c>
      <c r="G82" s="141">
        <f t="shared" ref="G82:H85" si="21">G83</f>
        <v>3100</v>
      </c>
      <c r="H82" s="141">
        <f t="shared" si="21"/>
        <v>3100</v>
      </c>
    </row>
    <row r="83" spans="1:8" ht="31.5">
      <c r="A83" s="68" t="s">
        <v>163</v>
      </c>
      <c r="B83" s="129" t="s">
        <v>60</v>
      </c>
      <c r="C83" s="70" t="s">
        <v>113</v>
      </c>
      <c r="D83" s="70" t="s">
        <v>61</v>
      </c>
      <c r="E83" s="140"/>
      <c r="F83" s="138">
        <f>F84</f>
        <v>3100</v>
      </c>
      <c r="G83" s="138">
        <f t="shared" si="21"/>
        <v>3100</v>
      </c>
      <c r="H83" s="138">
        <f t="shared" si="21"/>
        <v>3100</v>
      </c>
    </row>
    <row r="84" spans="1:8" ht="31.5">
      <c r="A84" s="82" t="s">
        <v>199</v>
      </c>
      <c r="B84" s="129" t="s">
        <v>62</v>
      </c>
      <c r="C84" s="70" t="s">
        <v>113</v>
      </c>
      <c r="D84" s="70" t="s">
        <v>63</v>
      </c>
      <c r="E84" s="140"/>
      <c r="F84" s="138">
        <f>F85</f>
        <v>3100</v>
      </c>
      <c r="G84" s="138">
        <f t="shared" si="21"/>
        <v>3100</v>
      </c>
      <c r="H84" s="138">
        <f t="shared" si="21"/>
        <v>3100</v>
      </c>
    </row>
    <row r="85" spans="1:8" ht="15.75">
      <c r="A85" s="68" t="s">
        <v>200</v>
      </c>
      <c r="B85" s="143" t="s">
        <v>81</v>
      </c>
      <c r="C85" s="70" t="s">
        <v>113</v>
      </c>
      <c r="D85" s="70" t="s">
        <v>63</v>
      </c>
      <c r="E85" s="140" t="s">
        <v>82</v>
      </c>
      <c r="F85" s="138">
        <f>F86</f>
        <v>3100</v>
      </c>
      <c r="G85" s="138">
        <f t="shared" si="21"/>
        <v>3100</v>
      </c>
      <c r="H85" s="138">
        <f t="shared" si="21"/>
        <v>3100</v>
      </c>
    </row>
    <row r="86" spans="1:8" ht="15.75">
      <c r="A86" s="68" t="s">
        <v>201</v>
      </c>
      <c r="B86" s="154" t="s">
        <v>25</v>
      </c>
      <c r="C86" s="70" t="s">
        <v>113</v>
      </c>
      <c r="D86" s="70" t="s">
        <v>63</v>
      </c>
      <c r="E86" s="140" t="s">
        <v>30</v>
      </c>
      <c r="F86" s="138">
        <v>3100</v>
      </c>
      <c r="G86" s="138">
        <v>3100</v>
      </c>
      <c r="H86" s="138">
        <v>3100</v>
      </c>
    </row>
    <row r="87" spans="1:8" ht="31.5">
      <c r="A87" s="82" t="s">
        <v>202</v>
      </c>
      <c r="B87" s="136" t="s">
        <v>16</v>
      </c>
      <c r="C87" s="81" t="s">
        <v>180</v>
      </c>
      <c r="D87" s="155"/>
      <c r="E87" s="155"/>
      <c r="F87" s="125">
        <f>F88</f>
        <v>110038</v>
      </c>
      <c r="G87" s="125">
        <f>G88</f>
        <v>110038</v>
      </c>
      <c r="H87" s="125">
        <f>H88</f>
        <v>110038</v>
      </c>
    </row>
    <row r="88" spans="1:8" ht="31.5">
      <c r="A88" s="68" t="s">
        <v>228</v>
      </c>
      <c r="B88" s="129" t="s">
        <v>60</v>
      </c>
      <c r="C88" s="70" t="s">
        <v>180</v>
      </c>
      <c r="D88" s="70" t="s">
        <v>61</v>
      </c>
      <c r="E88" s="70" t="s">
        <v>30</v>
      </c>
      <c r="F88" s="130">
        <f>F89</f>
        <v>110038</v>
      </c>
      <c r="G88" s="130">
        <f>G89</f>
        <v>110038</v>
      </c>
      <c r="H88" s="130">
        <v>110038</v>
      </c>
    </row>
    <row r="89" spans="1:8" ht="31.5">
      <c r="A89" s="68" t="s">
        <v>229</v>
      </c>
      <c r="B89" s="129" t="s">
        <v>62</v>
      </c>
      <c r="C89" s="70" t="s">
        <v>180</v>
      </c>
      <c r="D89" s="70" t="s">
        <v>63</v>
      </c>
      <c r="E89" s="70" t="s">
        <v>30</v>
      </c>
      <c r="F89" s="130">
        <v>110038</v>
      </c>
      <c r="G89" s="130">
        <v>110038</v>
      </c>
      <c r="H89" s="130">
        <v>110038</v>
      </c>
    </row>
    <row r="90" spans="1:8" ht="31.5">
      <c r="A90" s="82" t="s">
        <v>213</v>
      </c>
      <c r="B90" s="129" t="s">
        <v>94</v>
      </c>
      <c r="C90" s="70" t="s">
        <v>101</v>
      </c>
      <c r="D90" s="70"/>
      <c r="E90" s="156"/>
      <c r="F90" s="157">
        <f>F91</f>
        <v>60000</v>
      </c>
      <c r="G90" s="157">
        <f t="shared" ref="G90:H92" si="22">G91</f>
        <v>60000</v>
      </c>
      <c r="H90" s="157">
        <f t="shared" si="22"/>
        <v>60000</v>
      </c>
    </row>
    <row r="91" spans="1:8" ht="15.75">
      <c r="A91" s="68" t="s">
        <v>214</v>
      </c>
      <c r="B91" s="158" t="s">
        <v>188</v>
      </c>
      <c r="C91" s="70" t="s">
        <v>101</v>
      </c>
      <c r="D91" s="159"/>
      <c r="E91" s="156" t="s">
        <v>190</v>
      </c>
      <c r="F91" s="160">
        <f>F92</f>
        <v>60000</v>
      </c>
      <c r="G91" s="160">
        <f t="shared" si="22"/>
        <v>60000</v>
      </c>
      <c r="H91" s="160">
        <f t="shared" si="22"/>
        <v>60000</v>
      </c>
    </row>
    <row r="92" spans="1:8" ht="15.75">
      <c r="A92" s="68" t="s">
        <v>215</v>
      </c>
      <c r="B92" s="158" t="s">
        <v>189</v>
      </c>
      <c r="C92" s="70" t="s">
        <v>187</v>
      </c>
      <c r="D92" s="159"/>
      <c r="E92" s="156" t="s">
        <v>191</v>
      </c>
      <c r="F92" s="160">
        <f>F93</f>
        <v>60000</v>
      </c>
      <c r="G92" s="160">
        <f t="shared" si="22"/>
        <v>60000</v>
      </c>
      <c r="H92" s="160">
        <f t="shared" si="22"/>
        <v>60000</v>
      </c>
    </row>
    <row r="93" spans="1:8" ht="18.75" customHeight="1">
      <c r="A93" s="82" t="s">
        <v>216</v>
      </c>
      <c r="B93" s="161" t="s">
        <v>192</v>
      </c>
      <c r="C93" s="156" t="s">
        <v>187</v>
      </c>
      <c r="D93" s="162">
        <v>540</v>
      </c>
      <c r="E93" s="156" t="s">
        <v>191</v>
      </c>
      <c r="F93" s="160">
        <v>60000</v>
      </c>
      <c r="G93" s="160">
        <v>60000</v>
      </c>
      <c r="H93" s="160">
        <v>60000</v>
      </c>
    </row>
    <row r="94" spans="1:8" s="103" customFormat="1" ht="15.75">
      <c r="A94" s="68" t="s">
        <v>217</v>
      </c>
      <c r="B94" s="163" t="s">
        <v>170</v>
      </c>
      <c r="C94" s="164"/>
      <c r="D94" s="164"/>
      <c r="E94" s="164"/>
      <c r="F94" s="165">
        <f>'прил 4'!G95</f>
        <v>0</v>
      </c>
      <c r="G94" s="165">
        <v>146574</v>
      </c>
      <c r="H94" s="165">
        <v>292061</v>
      </c>
    </row>
    <row r="95" spans="1:8" ht="18" customHeight="1">
      <c r="A95" s="68" t="s">
        <v>218</v>
      </c>
      <c r="B95" s="166" t="s">
        <v>15</v>
      </c>
      <c r="C95" s="140"/>
      <c r="D95" s="140"/>
      <c r="E95" s="140"/>
      <c r="F95" s="141">
        <f>F94+F50+F12</f>
        <v>6359900</v>
      </c>
      <c r="G95" s="141">
        <f>G94+G50+G12</f>
        <v>5959051</v>
      </c>
      <c r="H95" s="141">
        <f>H94+H50+H12</f>
        <v>5844320</v>
      </c>
    </row>
    <row r="96" spans="1:8">
      <c r="A96" s="107"/>
      <c r="B96" s="108"/>
      <c r="E96" s="102"/>
      <c r="F96" s="101"/>
    </row>
    <row r="97" spans="1:26">
      <c r="A97" s="107"/>
      <c r="B97" s="108"/>
      <c r="E97" s="102"/>
      <c r="F97" s="101"/>
    </row>
    <row r="98" spans="1:26">
      <c r="A98" s="101"/>
      <c r="B98" s="101"/>
      <c r="C98" s="101"/>
      <c r="D98" s="101"/>
      <c r="E98" s="101"/>
      <c r="F98" s="101"/>
    </row>
    <row r="99" spans="1:26">
      <c r="A99" s="101"/>
      <c r="B99" s="101"/>
      <c r="C99" s="101"/>
      <c r="D99" s="101"/>
      <c r="E99" s="101"/>
      <c r="F99" s="101"/>
    </row>
    <row r="100" spans="1:26">
      <c r="A100" s="101"/>
      <c r="B100" s="101"/>
      <c r="C100" s="101"/>
      <c r="D100" s="101"/>
      <c r="E100" s="101"/>
      <c r="F100" s="101"/>
    </row>
    <row r="101" spans="1:26">
      <c r="B101" s="101"/>
      <c r="C101" s="101"/>
      <c r="D101" s="101"/>
      <c r="E101" s="101"/>
      <c r="F101" s="101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 spans="1:26">
      <c r="B102" s="101"/>
      <c r="C102" s="101"/>
      <c r="D102" s="101"/>
      <c r="E102" s="101"/>
      <c r="F102" s="101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 spans="1:26">
      <c r="B103" s="101"/>
      <c r="C103" s="101"/>
      <c r="D103" s="101"/>
      <c r="E103" s="101"/>
      <c r="F103" s="101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 spans="1:26">
      <c r="B104" s="101"/>
      <c r="C104" s="101"/>
      <c r="D104" s="101"/>
      <c r="E104" s="101"/>
      <c r="F104" s="101"/>
      <c r="N104" s="63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</row>
    <row r="105" spans="1:26">
      <c r="B105" s="101"/>
      <c r="C105" s="101"/>
      <c r="D105" s="101"/>
      <c r="E105" s="101"/>
      <c r="F105" s="101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</row>
    <row r="106" spans="1:26">
      <c r="B106" s="101"/>
      <c r="C106" s="101"/>
      <c r="D106" s="101"/>
      <c r="E106" s="101"/>
      <c r="F106" s="101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</row>
    <row r="107" spans="1:26" ht="32.25" customHeight="1">
      <c r="B107" s="101"/>
      <c r="C107" s="101"/>
      <c r="D107" s="101"/>
      <c r="E107" s="101"/>
      <c r="F107" s="101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</row>
    <row r="108" spans="1:26">
      <c r="B108" s="101"/>
      <c r="C108" s="101"/>
      <c r="D108" s="101"/>
      <c r="E108" s="101"/>
      <c r="F108" s="101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</row>
    <row r="109" spans="1:26">
      <c r="B109" s="101"/>
      <c r="C109" s="101"/>
      <c r="D109" s="101"/>
      <c r="E109" s="101"/>
      <c r="F109" s="101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</row>
    <row r="110" spans="1:26">
      <c r="B110" s="101"/>
      <c r="C110" s="101"/>
      <c r="D110" s="101"/>
      <c r="E110" s="101"/>
      <c r="F110" s="101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</row>
    <row r="111" spans="1:26">
      <c r="B111" s="101"/>
      <c r="C111" s="101"/>
      <c r="D111" s="101"/>
      <c r="E111" s="101"/>
      <c r="F111" s="101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</row>
    <row r="112" spans="1:26">
      <c r="B112" s="101"/>
      <c r="C112" s="101"/>
      <c r="D112" s="101"/>
      <c r="E112" s="101"/>
      <c r="F112" s="101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</row>
    <row r="113" spans="1:26">
      <c r="B113" s="101"/>
      <c r="C113" s="101"/>
      <c r="D113" s="101"/>
      <c r="E113" s="101"/>
      <c r="F113" s="101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</row>
    <row r="114" spans="1:26">
      <c r="B114" s="101"/>
      <c r="C114" s="101"/>
      <c r="D114" s="101"/>
      <c r="E114" s="101"/>
      <c r="F114" s="101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</row>
    <row r="115" spans="1:26">
      <c r="B115" s="101"/>
      <c r="C115" s="101"/>
      <c r="D115" s="101"/>
      <c r="E115" s="101"/>
      <c r="F115" s="101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</row>
    <row r="116" spans="1:26">
      <c r="B116" s="101"/>
      <c r="C116" s="101"/>
      <c r="D116" s="101"/>
      <c r="E116" s="101"/>
      <c r="F116" s="101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</row>
    <row r="117" spans="1:26">
      <c r="B117" s="101"/>
      <c r="C117" s="101"/>
      <c r="D117" s="101"/>
      <c r="E117" s="101"/>
      <c r="F117" s="101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</row>
    <row r="118" spans="1:26">
      <c r="B118" s="101"/>
      <c r="C118" s="101"/>
      <c r="D118" s="101"/>
      <c r="E118" s="101"/>
      <c r="F118" s="101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</row>
    <row r="119" spans="1:26">
      <c r="B119" s="101"/>
      <c r="C119" s="101"/>
      <c r="D119" s="101"/>
      <c r="E119" s="101"/>
      <c r="F119" s="101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</row>
    <row r="120" spans="1:26">
      <c r="B120" s="101"/>
      <c r="C120" s="101"/>
      <c r="D120" s="101"/>
      <c r="E120" s="101"/>
      <c r="F120" s="101"/>
    </row>
    <row r="121" spans="1:26">
      <c r="B121" s="101"/>
      <c r="C121" s="101"/>
      <c r="D121" s="101"/>
      <c r="E121" s="101"/>
      <c r="F121" s="101"/>
    </row>
    <row r="122" spans="1:26">
      <c r="B122" s="101"/>
      <c r="C122" s="101"/>
      <c r="D122" s="101"/>
      <c r="E122" s="101"/>
      <c r="F122" s="101"/>
    </row>
    <row r="123" spans="1:26">
      <c r="B123" s="101"/>
      <c r="C123" s="101"/>
      <c r="D123" s="101"/>
      <c r="E123" s="101"/>
      <c r="F123" s="101"/>
    </row>
    <row r="124" spans="1:26">
      <c r="B124" s="101"/>
      <c r="C124" s="101"/>
      <c r="D124" s="101"/>
      <c r="E124" s="101"/>
      <c r="F124" s="101"/>
    </row>
    <row r="125" spans="1:26">
      <c r="B125" s="101"/>
      <c r="C125" s="101"/>
      <c r="D125" s="101"/>
      <c r="E125" s="101"/>
      <c r="F125" s="101"/>
    </row>
    <row r="126" spans="1:26">
      <c r="B126" s="101"/>
      <c r="C126" s="101"/>
      <c r="D126" s="101"/>
      <c r="E126" s="101"/>
      <c r="F126" s="101"/>
    </row>
    <row r="127" spans="1:26">
      <c r="B127" s="101"/>
      <c r="C127" s="101"/>
      <c r="D127" s="101"/>
      <c r="E127" s="101"/>
      <c r="F127" s="101"/>
    </row>
    <row r="128" spans="1:26" s="45" customFormat="1">
      <c r="A128" s="167"/>
      <c r="B128" s="167"/>
      <c r="C128" s="167"/>
      <c r="D128" s="167"/>
      <c r="E128" s="167"/>
      <c r="F128" s="167"/>
      <c r="G128" s="167"/>
      <c r="H128" s="167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s="45" customFormat="1">
      <c r="A129" s="168"/>
      <c r="B129" s="169"/>
      <c r="C129" s="170"/>
      <c r="D129" s="170"/>
      <c r="E129" s="170"/>
      <c r="F129" s="171"/>
      <c r="G129" s="167"/>
      <c r="H129" s="167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s="45" customFormat="1">
      <c r="A130" s="172"/>
      <c r="B130" s="169"/>
      <c r="C130" s="170"/>
      <c r="D130" s="170"/>
      <c r="E130" s="170"/>
      <c r="F130" s="171"/>
      <c r="G130" s="167"/>
      <c r="H130" s="167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s="45" customFormat="1">
      <c r="A131" s="172"/>
      <c r="B131" s="167"/>
      <c r="C131" s="167"/>
      <c r="D131" s="167"/>
      <c r="E131" s="167"/>
      <c r="F131" s="167"/>
      <c r="G131" s="167"/>
      <c r="H131" s="167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s="45" customFormat="1">
      <c r="A132" s="172"/>
      <c r="B132" s="167"/>
      <c r="C132" s="167"/>
      <c r="D132" s="167"/>
      <c r="E132" s="167"/>
      <c r="F132" s="167"/>
      <c r="G132" s="167"/>
      <c r="H132" s="167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s="45" customFormat="1">
      <c r="A133" s="172"/>
      <c r="B133" s="167"/>
      <c r="C133" s="167"/>
      <c r="D133" s="167"/>
      <c r="E133" s="167"/>
      <c r="F133" s="167"/>
      <c r="G133" s="167"/>
      <c r="H133" s="167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s="45" customFormat="1">
      <c r="A134" s="172"/>
      <c r="B134" s="167"/>
      <c r="C134" s="167"/>
      <c r="D134" s="167"/>
      <c r="E134" s="167"/>
      <c r="F134" s="167"/>
      <c r="G134" s="167"/>
      <c r="H134" s="167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s="45" customFormat="1">
      <c r="A135" s="172"/>
      <c r="B135" s="167"/>
      <c r="C135" s="167"/>
      <c r="D135" s="167"/>
      <c r="E135" s="167"/>
      <c r="F135" s="167"/>
      <c r="G135" s="167"/>
      <c r="H135" s="167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s="45" customFormat="1">
      <c r="A136" s="172"/>
      <c r="B136" s="167"/>
      <c r="C136" s="167"/>
      <c r="D136" s="167"/>
      <c r="E136" s="167"/>
      <c r="F136" s="167"/>
      <c r="G136" s="167"/>
      <c r="H136" s="167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s="45" customFormat="1">
      <c r="A137" s="172"/>
      <c r="B137" s="167"/>
      <c r="C137" s="167"/>
      <c r="D137" s="167"/>
      <c r="E137" s="167"/>
      <c r="F137" s="167"/>
      <c r="G137" s="167"/>
      <c r="H137" s="167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s="45" customFormat="1">
      <c r="A138" s="172"/>
      <c r="B138" s="169"/>
      <c r="C138" s="170"/>
      <c r="D138" s="170"/>
      <c r="E138" s="170"/>
      <c r="F138" s="171"/>
      <c r="G138" s="167"/>
      <c r="H138" s="167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s="45" customFormat="1">
      <c r="A139" s="172"/>
      <c r="B139" s="169"/>
      <c r="C139" s="170"/>
      <c r="D139" s="170"/>
      <c r="E139" s="170"/>
      <c r="F139" s="171"/>
      <c r="G139" s="167"/>
      <c r="H139" s="167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s="45" customFormat="1">
      <c r="A140" s="172"/>
      <c r="B140" s="169"/>
      <c r="C140" s="170"/>
      <c r="D140" s="170"/>
      <c r="E140" s="170"/>
      <c r="F140" s="171"/>
      <c r="G140" s="167"/>
      <c r="H140" s="167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s="45" customFormat="1">
      <c r="A141" s="172"/>
      <c r="B141" s="169"/>
      <c r="C141" s="170"/>
      <c r="D141" s="170"/>
      <c r="E141" s="170"/>
      <c r="F141" s="171"/>
      <c r="G141" s="167"/>
      <c r="H141" s="167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s="45" customFormat="1">
      <c r="A142" s="172"/>
      <c r="B142" s="169"/>
      <c r="C142" s="170"/>
      <c r="D142" s="170"/>
      <c r="E142" s="170"/>
      <c r="F142" s="171"/>
      <c r="G142" s="167"/>
      <c r="H142" s="167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s="45" customFormat="1">
      <c r="A143" s="172"/>
      <c r="B143" s="169"/>
      <c r="C143" s="170"/>
      <c r="D143" s="170"/>
      <c r="E143" s="170"/>
      <c r="F143" s="171"/>
      <c r="G143" s="167"/>
      <c r="H143" s="167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s="45" customFormat="1">
      <c r="A144" s="172"/>
      <c r="B144" s="169"/>
      <c r="C144" s="170"/>
      <c r="D144" s="170"/>
      <c r="E144" s="170"/>
      <c r="F144" s="171"/>
      <c r="G144" s="167"/>
      <c r="H144" s="167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s="45" customFormat="1">
      <c r="A145" s="172"/>
      <c r="B145" s="169"/>
      <c r="C145" s="170"/>
      <c r="D145" s="170"/>
      <c r="E145" s="170"/>
      <c r="F145" s="171"/>
      <c r="G145" s="167"/>
      <c r="H145" s="167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s="45" customFormat="1">
      <c r="A146" s="172"/>
      <c r="B146" s="169"/>
      <c r="C146" s="170"/>
      <c r="D146" s="170"/>
      <c r="E146" s="170"/>
      <c r="F146" s="171"/>
      <c r="G146" s="167"/>
      <c r="H146" s="167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</sheetData>
  <mergeCells count="2">
    <mergeCell ref="G1:H1"/>
    <mergeCell ref="A6:H7"/>
  </mergeCells>
  <phoneticPr fontId="3" type="noConversion"/>
  <pageMargins left="0.59055118110236227" right="0.39370078740157483" top="0.59055118110236227" bottom="0.78740157480314965" header="0.39370078740157483" footer="0.3937007874015748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3</vt:lpstr>
      <vt:lpstr>прил 4</vt:lpstr>
      <vt:lpstr>прил 5</vt:lpstr>
      <vt:lpstr>'прил 3'!Заголовки_для_печати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tumakovoBUH</cp:lastModifiedBy>
  <cp:lastPrinted>2022-11-11T07:25:10Z</cp:lastPrinted>
  <dcterms:created xsi:type="dcterms:W3CDTF">2007-10-12T08:23:45Z</dcterms:created>
  <dcterms:modified xsi:type="dcterms:W3CDTF">2022-12-22T01:32:45Z</dcterms:modified>
</cp:coreProperties>
</file>